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wzór od 01.10.2017" sheetId="1" r:id="rId1"/>
    <sheet name="Arkusz3" sheetId="2" r:id="rId2"/>
  </sheets>
  <definedNames>
    <definedName name="_xlnm.Print_Area" localSheetId="0">'wzór od 01.10.2017'!$A$1:$S$151</definedName>
  </definedNames>
  <calcPr fullCalcOnLoad="1"/>
</workbook>
</file>

<file path=xl/sharedStrings.xml><?xml version="1.0" encoding="utf-8"?>
<sst xmlns="http://schemas.openxmlformats.org/spreadsheetml/2006/main" count="228" uniqueCount="89">
  <si>
    <t>Wydział:</t>
  </si>
  <si>
    <t>Lp.</t>
  </si>
  <si>
    <t>Wyszczególnienie</t>
  </si>
  <si>
    <t>I</t>
  </si>
  <si>
    <t>Rodzaj zajęć</t>
  </si>
  <si>
    <t>Liczba godzin</t>
  </si>
  <si>
    <t>a</t>
  </si>
  <si>
    <t>wykłady</t>
  </si>
  <si>
    <t>b</t>
  </si>
  <si>
    <t>seminaria</t>
  </si>
  <si>
    <t>c</t>
  </si>
  <si>
    <t>ćwiczenia</t>
  </si>
  <si>
    <t>II</t>
  </si>
  <si>
    <t>III</t>
  </si>
  <si>
    <t>IV</t>
  </si>
  <si>
    <t>Przychody (a x b)</t>
  </si>
  <si>
    <t xml:space="preserve">V </t>
  </si>
  <si>
    <t>Rok I</t>
  </si>
  <si>
    <t>Rok II</t>
  </si>
  <si>
    <t>Rok III</t>
  </si>
  <si>
    <t>Jednostka prowadząca studia:</t>
  </si>
  <si>
    <t>d</t>
  </si>
  <si>
    <t>laboratoria</t>
  </si>
  <si>
    <t>e</t>
  </si>
  <si>
    <t>inne</t>
  </si>
  <si>
    <t>ŁĄCZNIE</t>
  </si>
  <si>
    <t>Adiunkt posiadający stopień naukowy doktora, starszy wykładowca</t>
  </si>
  <si>
    <t>Asystent, wykładowca, lektor, instruktor</t>
  </si>
  <si>
    <t>Inne osoby zatrudnione w UJ</t>
  </si>
  <si>
    <t>Średnia stawka za godzinę</t>
  </si>
  <si>
    <t>Stanowisko</t>
  </si>
  <si>
    <t>Stawki obowiązujące</t>
  </si>
  <si>
    <t>min</t>
  </si>
  <si>
    <t>max</t>
  </si>
  <si>
    <t>Wybitny specjalista niezatrudniony w UJ</t>
  </si>
  <si>
    <t>Stawka</t>
  </si>
  <si>
    <t xml:space="preserve">Kwota </t>
  </si>
  <si>
    <t>Koszty wydziałowe 5%</t>
  </si>
  <si>
    <t>Rezerwa Dziekana</t>
  </si>
  <si>
    <t>I rok</t>
  </si>
  <si>
    <t>II rok</t>
  </si>
  <si>
    <t>III rok</t>
  </si>
  <si>
    <t>Łączne koszty (I+II)</t>
  </si>
  <si>
    <t>….../……</t>
  </si>
  <si>
    <t>Prof. dr hab.</t>
  </si>
  <si>
    <t>Dr hab.</t>
  </si>
  <si>
    <t xml:space="preserve">Dr </t>
  </si>
  <si>
    <t>Mgr</t>
  </si>
  <si>
    <t>Nazwa zajęć</t>
  </si>
  <si>
    <t>Profesor zwyczajny, profesor nadzwyczajny posiadający tytuł naukowy, profesor wizytujący posiadający tytuł naukowy</t>
  </si>
  <si>
    <t>Rodzaj studiów/tryb zajęć:</t>
  </si>
  <si>
    <t>Kierunek/specjalizacja:</t>
  </si>
  <si>
    <t>401 - usługi wewnętrzne</t>
  </si>
  <si>
    <t>801 - środki trwałe</t>
  </si>
  <si>
    <t>501, 502 - podróże krajowe i zagraniczne</t>
  </si>
  <si>
    <t>Koszty bezpośrednie (1+2+3+4+5+6+7+8+9)</t>
  </si>
  <si>
    <t>TABELA POMOCNICZA NR 1 - DO WYLICZENIA KOSZTÓW WYNAGRODZEŃ PŁATNYCH UMOWAMI CYWILNOPRAWNYMI (PRACOWNICY TZW. OBCY)</t>
  </si>
  <si>
    <t>TABELA POMOCNICZA NR 3 - DO WYLICZENIA KOSZTÓW WYNAGRODZEŃ REALIZOWANYCH W RAMACH PENSUM</t>
  </si>
  <si>
    <t>TABELA POMOCNICZA NR 4 -  DO WYLICZENIA KOSZTÓW POZOSTAŁYCH WYNAGRODZEŃ ZWIĄZANYCH Z OBSŁUGĄ STUDIÓW</t>
  </si>
  <si>
    <t>TABELA POMOCNICZA NR 2 -  DO WYLICZENIA KOSZTÓW WYNAGRODZEŃ W RAMACH GODZIN PONADWYMIAROWYCH</t>
  </si>
  <si>
    <t xml:space="preserve">I rok </t>
  </si>
  <si>
    <t xml:space="preserve">II rok </t>
  </si>
  <si>
    <t xml:space="preserve">III rok </t>
  </si>
  <si>
    <t>Łącznie</t>
  </si>
  <si>
    <t>901 - pozostałe (w tym materiały dydaktyczne)</t>
  </si>
  <si>
    <t>103 - pochodne z tytułu OFP (13 pensja)*</t>
  </si>
  <si>
    <t>104 - narzuty na wynagrodzenia*</t>
  </si>
  <si>
    <t xml:space="preserve">* dane zostaną wyliczone automatycznie na podstawie tabel pomocniczych </t>
  </si>
  <si>
    <t>BUDŻET STUDIÓW PODYPLOMOWYCH UNIWERSYTETU JAGIELLOŃSKIEGO W ROKU AKADEMICKIM</t>
  </si>
  <si>
    <t>Wynagrodzenia związane z procesem kształcenia (a+b+c+d+e)</t>
  </si>
  <si>
    <r>
      <t>Pozostałe wynagrodzenia związane z obsługą studiów  (</t>
    </r>
    <r>
      <rPr>
        <b/>
        <sz val="10"/>
        <rFont val="Calibri"/>
        <family val="2"/>
      </rPr>
      <t>skalkulowane w tabeli pomocniczej nr 4)</t>
    </r>
  </si>
  <si>
    <t>Opłata za jednego słuchacza</t>
  </si>
  <si>
    <t>ZYSK DLA JEDNOSTKI PROWADZĄCEJ STUDIA</t>
  </si>
  <si>
    <t>Koszty ogólnego zarządu (25% )</t>
  </si>
  <si>
    <t>Koszty obsługi administracyjnej w %</t>
  </si>
  <si>
    <t>101 - zatrudnienie na etat w formie umowy o pracę ****</t>
  </si>
  <si>
    <r>
      <t xml:space="preserve">10114 - Dodatek funkcyjny kierownika studiów 
</t>
    </r>
    <r>
      <rPr>
        <sz val="8"/>
        <rFont val="Calibri"/>
        <family val="2"/>
      </rPr>
      <t>(zatrudnienie w formie umowy o pracę)</t>
    </r>
  </si>
  <si>
    <r>
      <t xml:space="preserve">10114 - Koszty obsługi administracyjnej***
</t>
    </r>
    <r>
      <rPr>
        <sz val="8"/>
        <rFont val="Calibri"/>
        <family val="2"/>
      </rPr>
      <t>(dodatek specjalny - zatrudnienie w formie umowy o pracę)</t>
    </r>
  </si>
  <si>
    <r>
      <t xml:space="preserve">102 - Koszty obsługi administracyjnej***
</t>
    </r>
    <r>
      <rPr>
        <sz val="8"/>
        <rFont val="Calibri"/>
        <family val="2"/>
      </rPr>
      <t>(UCP - zatrudnienie w formie umowy cywilnoprawnej)</t>
    </r>
  </si>
  <si>
    <t>Liczba słuchaczy**</t>
  </si>
  <si>
    <t>**** w przypadku wystąpienia kosztów w wierszach 5, 6 lub 7 należy złożyć wraz z kosztorysem pisemne, szczegółowe wyjaśnienie</t>
  </si>
  <si>
    <t>** należy założyć minimalną liczbę słuchaczy na I roku, a w latach następnych skorygować ją o statystyczny wskaźnik słuchaczy niekontynuujących studiów</t>
  </si>
  <si>
    <t>Koszty pośrednie naliczane od poz. IV (1+2)</t>
  </si>
  <si>
    <t>402 - usługi zewnętrzne</t>
  </si>
  <si>
    <t>Profesor nadzwyczajny posiadający stopień naukowy dr hab. lub dr, profesor wizytujący posiadający stopień naukowy dr hab. lub dr, docent, adiunkt posiadający stopień naukowy dr hab.</t>
  </si>
  <si>
    <r>
      <t xml:space="preserve">102 - Umowa UCP z tytułu pełnienia funkcji kierownika
</t>
    </r>
    <r>
      <rPr>
        <sz val="8"/>
        <rFont val="Calibri"/>
        <family val="2"/>
      </rPr>
      <t>(zatrudnienie w formie umowy cywilnoprawnej)</t>
    </r>
  </si>
  <si>
    <r>
      <t xml:space="preserve">10114 - Inne wynagrodzenia </t>
    </r>
    <r>
      <rPr>
        <b/>
        <sz val="11"/>
        <rFont val="Calibri"/>
        <family val="2"/>
      </rPr>
      <t>w uzasadnionych przypadkach</t>
    </r>
    <r>
      <rPr>
        <sz val="11"/>
        <rFont val="Calibri"/>
        <family val="2"/>
      </rPr>
      <t xml:space="preserve"> ****
</t>
    </r>
    <r>
      <rPr>
        <sz val="9"/>
        <rFont val="Calibri"/>
        <family val="2"/>
      </rPr>
      <t>(</t>
    </r>
    <r>
      <rPr>
        <sz val="8"/>
        <rFont val="Calibri"/>
        <family val="2"/>
      </rPr>
      <t>dodatek specjalny - zatrudnienie w formie umowy o pracę)</t>
    </r>
  </si>
  <si>
    <r>
      <t xml:space="preserve">102 - UCP - inne wynagrodzenia </t>
    </r>
    <r>
      <rPr>
        <b/>
        <sz val="11"/>
        <rFont val="Calibri"/>
        <family val="2"/>
      </rPr>
      <t>w uzasadnionych przypadkach ****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(zatrudnienie w formie umowy cywilnoprawnej)</t>
    </r>
  </si>
  <si>
    <t>*** łączne koszty obsługi administracyjnej nie mogą przekroczyć 5% kosztów bezpośrednich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</si>
</sst>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7.5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" fontId="56" fillId="33" borderId="0" xfId="0" applyNumberFormat="1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2" fontId="5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3" fontId="7" fillId="0" borderId="26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7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4" fontId="2" fillId="4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166" fontId="3" fillId="0" borderId="33" xfId="0" applyNumberFormat="1" applyFont="1" applyFill="1" applyBorder="1" applyAlignment="1" applyProtection="1">
      <alignment horizontal="center" vertical="center" wrapText="1"/>
      <protection/>
    </xf>
    <xf numFmtId="166" fontId="3" fillId="0" borderId="34" xfId="0" applyNumberFormat="1" applyFont="1" applyFill="1" applyBorder="1" applyAlignment="1" applyProtection="1">
      <alignment horizontal="center" vertical="center" wrapText="1"/>
      <protection/>
    </xf>
    <xf numFmtId="166" fontId="3" fillId="0" borderId="35" xfId="0" applyNumberFormat="1" applyFont="1" applyFill="1" applyBorder="1" applyAlignment="1" applyProtection="1">
      <alignment horizontal="center" vertical="center" wrapText="1"/>
      <protection/>
    </xf>
    <xf numFmtId="166" fontId="3" fillId="0" borderId="36" xfId="0" applyNumberFormat="1" applyFont="1" applyFill="1" applyBorder="1" applyAlignment="1" applyProtection="1">
      <alignment horizontal="center" vertical="center" wrapText="1"/>
      <protection/>
    </xf>
    <xf numFmtId="166" fontId="3" fillId="0" borderId="37" xfId="0" applyNumberFormat="1" applyFont="1" applyFill="1" applyBorder="1" applyAlignment="1" applyProtection="1">
      <alignment horizontal="center" vertical="center" wrapText="1"/>
      <protection/>
    </xf>
    <xf numFmtId="166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 wrapText="1"/>
      <protection locked="0"/>
    </xf>
    <xf numFmtId="0" fontId="10" fillId="4" borderId="43" xfId="0" applyFont="1" applyFill="1" applyBorder="1" applyAlignment="1" applyProtection="1">
      <alignment horizontal="center" vertical="center" wrapText="1"/>
      <protection locked="0"/>
    </xf>
    <xf numFmtId="0" fontId="10" fillId="4" borderId="44" xfId="0" applyFont="1" applyFill="1" applyBorder="1" applyAlignment="1" applyProtection="1">
      <alignment horizontal="center" vertical="center" wrapText="1"/>
      <protection locked="0"/>
    </xf>
    <xf numFmtId="0" fontId="10" fillId="4" borderId="45" xfId="0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left" vertical="center" wrapText="1"/>
      <protection/>
    </xf>
    <xf numFmtId="0" fontId="16" fillId="33" borderId="31" xfId="0" applyFont="1" applyFill="1" applyBorder="1" applyAlignment="1" applyProtection="1">
      <alignment horizontal="left" vertical="center" wrapText="1"/>
      <protection/>
    </xf>
    <xf numFmtId="0" fontId="16" fillId="33" borderId="32" xfId="0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4" fontId="4" fillId="0" borderId="32" xfId="0" applyNumberFormat="1" applyFont="1" applyFill="1" applyBorder="1" applyAlignment="1" applyProtection="1">
      <alignment horizontal="right" vertical="center" wrapText="1"/>
      <protection/>
    </xf>
    <xf numFmtId="4" fontId="4" fillId="33" borderId="30" xfId="0" applyNumberFormat="1" applyFont="1" applyFill="1" applyBorder="1" applyAlignment="1" applyProtection="1">
      <alignment horizontal="right" vertical="center"/>
      <protection/>
    </xf>
    <xf numFmtId="4" fontId="4" fillId="33" borderId="32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4" fontId="2" fillId="4" borderId="45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26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/>
      <protection/>
    </xf>
    <xf numFmtId="4" fontId="9" fillId="0" borderId="26" xfId="0" applyNumberFormat="1" applyFont="1" applyBorder="1" applyAlignment="1" applyProtection="1">
      <alignment horizontal="right" vertical="center"/>
      <protection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45" xfId="0" applyFont="1" applyFill="1" applyBorder="1" applyAlignment="1" applyProtection="1">
      <alignment horizontal="left" vertical="center" wrapText="1"/>
      <protection/>
    </xf>
    <xf numFmtId="0" fontId="19" fillId="0" borderId="46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32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50" xfId="0" applyNumberFormat="1" applyFont="1" applyFill="1" applyBorder="1" applyAlignment="1" applyProtection="1">
      <alignment horizontal="center" vertical="center" wrapText="1"/>
      <protection/>
    </xf>
    <xf numFmtId="4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5" fillId="0" borderId="54" xfId="0" applyNumberFormat="1" applyFont="1" applyBorder="1" applyAlignment="1" applyProtection="1">
      <alignment horizontal="center" vertical="center"/>
      <protection locked="0"/>
    </xf>
    <xf numFmtId="4" fontId="5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16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4" fontId="4" fillId="0" borderId="45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left" vertical="center" wrapText="1"/>
      <protection/>
    </xf>
    <xf numFmtId="4" fontId="3" fillId="0" borderId="68" xfId="0" applyNumberFormat="1" applyFont="1" applyFill="1" applyBorder="1" applyAlignment="1" applyProtection="1">
      <alignment horizontal="right" vertical="center" wrapText="1"/>
      <protection/>
    </xf>
    <xf numFmtId="4" fontId="3" fillId="0" borderId="69" xfId="0" applyNumberFormat="1" applyFont="1" applyFill="1" applyBorder="1" applyAlignment="1" applyProtection="1">
      <alignment horizontal="right" vertical="center" wrapText="1"/>
      <protection/>
    </xf>
    <xf numFmtId="4" fontId="3" fillId="0" borderId="70" xfId="0" applyNumberFormat="1" applyFont="1" applyFill="1" applyBorder="1" applyAlignment="1" applyProtection="1">
      <alignment horizontal="right" vertical="center" wrapText="1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 applyProtection="1">
      <alignment horizontal="right" vertical="center"/>
      <protection/>
    </xf>
    <xf numFmtId="4" fontId="3" fillId="0" borderId="42" xfId="0" applyNumberFormat="1" applyFont="1" applyFill="1" applyBorder="1" applyAlignment="1" applyProtection="1">
      <alignment horizontal="right" vertical="center" wrapText="1"/>
      <protection/>
    </xf>
    <xf numFmtId="4" fontId="3" fillId="0" borderId="66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72" xfId="0" applyNumberFormat="1" applyFont="1" applyFill="1" applyBorder="1" applyAlignment="1" applyProtection="1">
      <alignment horizontal="right" vertical="center" wrapText="1"/>
      <protection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8" fillId="0" borderId="39" xfId="0" applyFont="1" applyFill="1" applyBorder="1" applyAlignment="1" applyProtection="1">
      <alignment horizontal="center" vertical="center" wrapText="1"/>
      <protection/>
    </xf>
    <xf numFmtId="0" fontId="58" fillId="0" borderId="40" xfId="0" applyFont="1" applyFill="1" applyBorder="1" applyAlignment="1" applyProtection="1">
      <alignment horizontal="center" vertical="center" wrapText="1"/>
      <protection/>
    </xf>
    <xf numFmtId="0" fontId="58" fillId="0" borderId="6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/>
      <protection/>
    </xf>
    <xf numFmtId="4" fontId="5" fillId="0" borderId="74" xfId="0" applyNumberFormat="1" applyFont="1" applyBorder="1" applyAlignment="1" applyProtection="1">
      <alignment horizontal="center" vertical="center"/>
      <protection/>
    </xf>
    <xf numFmtId="4" fontId="5" fillId="0" borderId="68" xfId="0" applyNumberFormat="1" applyFont="1" applyBorder="1" applyAlignment="1" applyProtection="1">
      <alignment horizontal="center" vertical="center"/>
      <protection/>
    </xf>
    <xf numFmtId="4" fontId="5" fillId="0" borderId="72" xfId="0" applyNumberFormat="1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" fontId="5" fillId="34" borderId="68" xfId="0" applyNumberFormat="1" applyFont="1" applyFill="1" applyBorder="1" applyAlignment="1" applyProtection="1">
      <alignment horizontal="center" vertical="center"/>
      <protection/>
    </xf>
    <xf numFmtId="4" fontId="5" fillId="34" borderId="72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54" xfId="0" applyNumberFormat="1" applyFont="1" applyBorder="1" applyAlignment="1" applyProtection="1">
      <alignment horizontal="center" vertical="center"/>
      <protection/>
    </xf>
    <xf numFmtId="4" fontId="5" fillId="0" borderId="55" xfId="0" applyNumberFormat="1" applyFont="1" applyBorder="1" applyAlignment="1" applyProtection="1">
      <alignment horizontal="center" vertical="center"/>
      <protection/>
    </xf>
    <xf numFmtId="4" fontId="5" fillId="0" borderId="56" xfId="0" applyNumberFormat="1" applyFont="1" applyBorder="1" applyAlignment="1" applyProtection="1">
      <alignment horizontal="center" vertical="center"/>
      <protection/>
    </xf>
    <xf numFmtId="4" fontId="5" fillId="0" borderId="57" xfId="0" applyNumberFormat="1" applyFont="1" applyBorder="1" applyAlignment="1" applyProtection="1">
      <alignment horizontal="center" vertical="center"/>
      <protection/>
    </xf>
    <xf numFmtId="4" fontId="5" fillId="0" borderId="58" xfId="0" applyNumberFormat="1" applyFont="1" applyBorder="1" applyAlignment="1" applyProtection="1">
      <alignment horizontal="center" vertical="center"/>
      <protection/>
    </xf>
    <xf numFmtId="4" fontId="5" fillId="0" borderId="59" xfId="0" applyNumberFormat="1" applyFont="1" applyBorder="1" applyAlignment="1" applyProtection="1">
      <alignment horizontal="center" vertical="center"/>
      <protection/>
    </xf>
    <xf numFmtId="0" fontId="5" fillId="34" borderId="53" xfId="0" applyFont="1" applyFill="1" applyBorder="1" applyAlignment="1" applyProtection="1">
      <alignment horizontal="center" vertical="center"/>
      <protection/>
    </xf>
    <xf numFmtId="0" fontId="5" fillId="34" borderId="52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D2" sqref="D2:F2"/>
    </sheetView>
  </sheetViews>
  <sheetFormatPr defaultColWidth="9.140625" defaultRowHeight="15"/>
  <cols>
    <col min="1" max="1" width="5.140625" style="13" customWidth="1"/>
    <col min="2" max="2" width="12.00390625" style="13" customWidth="1"/>
    <col min="3" max="3" width="16.8515625" style="13" customWidth="1"/>
    <col min="4" max="5" width="9.57421875" style="13" customWidth="1"/>
    <col min="6" max="6" width="10.8515625" style="13" customWidth="1"/>
    <col min="7" max="7" width="13.140625" style="13" customWidth="1"/>
    <col min="8" max="10" width="9.421875" style="13" customWidth="1"/>
    <col min="11" max="11" width="9.421875" style="30" customWidth="1"/>
    <col min="12" max="15" width="9.421875" style="13" customWidth="1"/>
    <col min="16" max="17" width="6.7109375" style="13" customWidth="1"/>
    <col min="18" max="18" width="7.140625" style="13" customWidth="1"/>
    <col min="19" max="19" width="1.7109375" style="13" customWidth="1"/>
    <col min="20" max="20" width="6.7109375" style="13" customWidth="1"/>
    <col min="21" max="21" width="8.140625" style="13" customWidth="1"/>
    <col min="22" max="22" width="10.28125" style="13" bestFit="1" customWidth="1"/>
    <col min="23" max="16384" width="9.140625" style="13" customWidth="1"/>
  </cols>
  <sheetData>
    <row r="1" spans="1:19" ht="26.25" customHeight="1" thickBo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88" t="s">
        <v>43</v>
      </c>
      <c r="N1" s="89"/>
      <c r="O1" s="90"/>
      <c r="P1" s="71"/>
      <c r="Q1" s="71"/>
      <c r="R1" s="71"/>
      <c r="S1" s="71"/>
    </row>
    <row r="2" spans="1:19" s="23" customFormat="1" ht="18" customHeight="1">
      <c r="A2" s="174" t="s">
        <v>50</v>
      </c>
      <c r="B2" s="175"/>
      <c r="C2" s="175"/>
      <c r="D2" s="176"/>
      <c r="E2" s="176"/>
      <c r="F2" s="176"/>
      <c r="G2" s="175" t="s">
        <v>51</v>
      </c>
      <c r="H2" s="175"/>
      <c r="I2" s="175"/>
      <c r="J2" s="91"/>
      <c r="K2" s="92"/>
      <c r="L2" s="92"/>
      <c r="M2" s="92"/>
      <c r="N2" s="92"/>
      <c r="O2" s="93"/>
      <c r="P2" s="72"/>
      <c r="Q2" s="72"/>
      <c r="R2" s="72"/>
      <c r="S2" s="72"/>
    </row>
    <row r="3" spans="1:19" s="23" customFormat="1" ht="18" customHeight="1" thickBot="1">
      <c r="A3" s="24" t="s">
        <v>0</v>
      </c>
      <c r="B3" s="25"/>
      <c r="C3" s="177"/>
      <c r="D3" s="177"/>
      <c r="E3" s="177"/>
      <c r="F3" s="177"/>
      <c r="G3" s="178" t="s">
        <v>20</v>
      </c>
      <c r="H3" s="178"/>
      <c r="I3" s="178"/>
      <c r="J3" s="94"/>
      <c r="K3" s="95"/>
      <c r="L3" s="95"/>
      <c r="M3" s="95"/>
      <c r="N3" s="95"/>
      <c r="O3" s="96"/>
      <c r="P3" s="72"/>
      <c r="Q3" s="72"/>
      <c r="R3" s="72"/>
      <c r="S3" s="72"/>
    </row>
    <row r="4" spans="1:19" s="28" customFormat="1" ht="11.25" customHeight="1" thickBo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.75" customHeight="1">
      <c r="A5" s="12" t="s">
        <v>1</v>
      </c>
      <c r="B5" s="179" t="s">
        <v>2</v>
      </c>
      <c r="C5" s="179"/>
      <c r="D5" s="179"/>
      <c r="E5" s="179"/>
      <c r="F5" s="179"/>
      <c r="G5" s="179"/>
      <c r="H5" s="179" t="s">
        <v>17</v>
      </c>
      <c r="I5" s="179"/>
      <c r="J5" s="179" t="s">
        <v>18</v>
      </c>
      <c r="K5" s="179"/>
      <c r="L5" s="180" t="s">
        <v>19</v>
      </c>
      <c r="M5" s="181"/>
      <c r="N5" s="182" t="s">
        <v>25</v>
      </c>
      <c r="O5" s="183"/>
      <c r="P5" s="184"/>
      <c r="Q5" s="184"/>
      <c r="R5" s="185"/>
      <c r="S5" s="185"/>
    </row>
    <row r="6" spans="1:19" s="14" customFormat="1" ht="15.75" customHeight="1" thickBot="1">
      <c r="A6" s="204">
        <v>1</v>
      </c>
      <c r="B6" s="205"/>
      <c r="C6" s="205"/>
      <c r="D6" s="205"/>
      <c r="E6" s="205"/>
      <c r="F6" s="205"/>
      <c r="G6" s="206"/>
      <c r="H6" s="186">
        <v>2</v>
      </c>
      <c r="I6" s="186"/>
      <c r="J6" s="187">
        <v>3</v>
      </c>
      <c r="K6" s="187"/>
      <c r="L6" s="187">
        <v>4</v>
      </c>
      <c r="M6" s="187"/>
      <c r="N6" s="187">
        <v>5</v>
      </c>
      <c r="O6" s="188"/>
      <c r="P6" s="189"/>
      <c r="Q6" s="189"/>
      <c r="R6" s="189"/>
      <c r="S6" s="189"/>
    </row>
    <row r="7" spans="1:27" s="30" customFormat="1" ht="15.75">
      <c r="A7" s="190" t="s">
        <v>3</v>
      </c>
      <c r="B7" s="193" t="s">
        <v>55</v>
      </c>
      <c r="C7" s="193"/>
      <c r="D7" s="193"/>
      <c r="E7" s="193"/>
      <c r="F7" s="193"/>
      <c r="G7" s="193"/>
      <c r="H7" s="194">
        <f>H8+H15+H16+H17+H19+H18+H20+H21+H22</f>
        <v>0</v>
      </c>
      <c r="I7" s="194"/>
      <c r="J7" s="194">
        <f>J8+J15+J16+J17+J19+J18+J20+J21+J22</f>
        <v>0</v>
      </c>
      <c r="K7" s="194"/>
      <c r="L7" s="194">
        <f>L8+L15+L16+L17+L19+L18+L20+L21+L22</f>
        <v>0</v>
      </c>
      <c r="M7" s="194"/>
      <c r="N7" s="195">
        <f>SUM(H7:M7)</f>
        <v>0</v>
      </c>
      <c r="O7" s="196"/>
      <c r="P7" s="201"/>
      <c r="Q7" s="201"/>
      <c r="R7" s="201"/>
      <c r="S7" s="201"/>
      <c r="T7" s="29"/>
      <c r="U7" s="29"/>
      <c r="V7" s="29"/>
      <c r="W7" s="29"/>
      <c r="X7" s="29"/>
      <c r="Y7" s="29"/>
      <c r="Z7" s="29"/>
      <c r="AA7" s="29"/>
    </row>
    <row r="8" spans="1:27" ht="17.25" customHeight="1">
      <c r="A8" s="191"/>
      <c r="B8" s="31">
        <v>1</v>
      </c>
      <c r="C8" s="197" t="s">
        <v>69</v>
      </c>
      <c r="D8" s="197"/>
      <c r="E8" s="197"/>
      <c r="F8" s="197"/>
      <c r="G8" s="197"/>
      <c r="H8" s="200">
        <f>H10+H11+H12+H13+H14</f>
        <v>0</v>
      </c>
      <c r="I8" s="200"/>
      <c r="J8" s="200">
        <f>J10+J11+J12+J13+J14</f>
        <v>0</v>
      </c>
      <c r="K8" s="200"/>
      <c r="L8" s="200">
        <f>L10+L11+L12+L13+L14</f>
        <v>0</v>
      </c>
      <c r="M8" s="200"/>
      <c r="N8" s="202">
        <f aca="true" t="shared" si="0" ref="N8:N30">SUM(H8:M8)</f>
        <v>0</v>
      </c>
      <c r="O8" s="203"/>
      <c r="P8" s="111"/>
      <c r="Q8" s="111"/>
      <c r="R8" s="201"/>
      <c r="S8" s="201"/>
      <c r="T8" s="32"/>
      <c r="U8" s="32"/>
      <c r="V8" s="32"/>
      <c r="W8" s="32"/>
      <c r="X8" s="32"/>
      <c r="Y8" s="32"/>
      <c r="Z8" s="32"/>
      <c r="AA8" s="32"/>
    </row>
    <row r="9" spans="1:19" s="34" customFormat="1" ht="31.5" customHeight="1">
      <c r="A9" s="191"/>
      <c r="B9" s="33"/>
      <c r="C9" s="207" t="s">
        <v>4</v>
      </c>
      <c r="D9" s="207"/>
      <c r="E9" s="33" t="s">
        <v>5</v>
      </c>
      <c r="F9" s="207" t="s">
        <v>29</v>
      </c>
      <c r="G9" s="207"/>
      <c r="H9" s="208"/>
      <c r="I9" s="208"/>
      <c r="J9" s="209"/>
      <c r="K9" s="209"/>
      <c r="L9" s="209"/>
      <c r="M9" s="209"/>
      <c r="N9" s="210"/>
      <c r="O9" s="211"/>
      <c r="P9" s="111"/>
      <c r="Q9" s="111"/>
      <c r="R9" s="212"/>
      <c r="S9" s="212"/>
    </row>
    <row r="10" spans="1:27" ht="17.25" customHeight="1">
      <c r="A10" s="191"/>
      <c r="B10" s="31" t="s">
        <v>6</v>
      </c>
      <c r="C10" s="198" t="s">
        <v>7</v>
      </c>
      <c r="D10" s="198"/>
      <c r="E10" s="11">
        <f>H39+K39+N39+Q39+T39+H44+K44+N44+Q44+T44+H49+K49+N49+Q49+T49+H54+K54+N54+Q54+T54+H59+K59+N59+Q59+T59+H64+K64+N64+Q64+T64+H73+K73+N73+Q73+T73+H78+K78+N78+Q78+T78+H83+K83+N83+Q83+T83+H88+K88+N88+Q88+T88+H93+K93+N93+Q93+T93+H98+K98+N98+Q98+T98+H107+K107+N107+Q107+T107+H112+K112+N112+Q112+T112+H117+K117+N117++Q117+T117+H122+K122+N122+Q122+T122+H127+K127+N127+Q127+T127+H132+K132+N132+Q132+T132</f>
        <v>0</v>
      </c>
      <c r="F10" s="199">
        <f>IF(E10&gt;0,N10/E10,0)</f>
        <v>0</v>
      </c>
      <c r="G10" s="199"/>
      <c r="H10" s="200">
        <f>I39+I44+I49+I54+I59+I64+I73+I78+I83+I88+I93+I98+I107+I112+I117+I122+I127+I132</f>
        <v>0</v>
      </c>
      <c r="I10" s="200"/>
      <c r="J10" s="213">
        <f>L39+L44+L49+L54+L59+L64+L73+L78+L83+L88+L93+L98+L107+L112+L117+L122+L127+L132</f>
        <v>0</v>
      </c>
      <c r="K10" s="213"/>
      <c r="L10" s="213">
        <f>O39+O44+O49+O54+O59+O64+O73+O78+O83+O88+O93+O98+O107+O112+O117+O122+O127+O132</f>
        <v>0</v>
      </c>
      <c r="M10" s="213"/>
      <c r="N10" s="214">
        <f t="shared" si="0"/>
        <v>0</v>
      </c>
      <c r="O10" s="215"/>
      <c r="P10" s="111"/>
      <c r="Q10" s="111"/>
      <c r="R10" s="216"/>
      <c r="S10" s="216"/>
      <c r="U10" s="32"/>
      <c r="V10" s="32"/>
      <c r="W10" s="32"/>
      <c r="X10" s="32"/>
      <c r="Y10" s="32"/>
      <c r="Z10" s="32"/>
      <c r="AA10" s="32"/>
    </row>
    <row r="11" spans="1:27" ht="17.25" customHeight="1">
      <c r="A11" s="191"/>
      <c r="B11" s="31" t="s">
        <v>8</v>
      </c>
      <c r="C11" s="198" t="s">
        <v>9</v>
      </c>
      <c r="D11" s="198"/>
      <c r="E11" s="11">
        <f>H40+K40+N40+Q40+T40+H45+K45+N45+Q45+T45+H50+K50+N50+Q50+T50+H55+K55+N55+Q55+T55+H60+K60+N60+Q60+T60+H65+K65+N65+Q65+T65+H74+K74+N74+Q74+T74+H79+K79+N79+Q79+T79+H84+K84+N84+Q84+T84+H89+K89+N89+Q89+T89+H94+K94+N94+Q94+T94+H99+K99+N99+Q99+T99+H108+K108+N108+Q108+T108+H113+K113+N113+Q113+T113+H118+K118+N118+Q118+T118+H123+K123+N123+Q123+T123+H128+K128+N128+Q128+T128+H133+K133+N133+Q133+T133</f>
        <v>0</v>
      </c>
      <c r="F11" s="199">
        <f>IF(E11&gt;0,N11/E11,0)</f>
        <v>0</v>
      </c>
      <c r="G11" s="199"/>
      <c r="H11" s="200">
        <f>I40+I45+I50+I55+I60+I65+I74+I79+I84+I89+I94+I99+I108+I113+I118+I123+I128+I133</f>
        <v>0</v>
      </c>
      <c r="I11" s="200"/>
      <c r="J11" s="213">
        <f>L40+L45+L50+L55+L60+L65+L74+L79+L84+L89+L94+L99+L108+L113+L118+L123+L128+L133</f>
        <v>0</v>
      </c>
      <c r="K11" s="213"/>
      <c r="L11" s="213">
        <f>O40+O45+O50+O55+O60+O65+O74+O79+O84+O89+O94+O99+O108+O113+O118+O123+O128+O133</f>
        <v>0</v>
      </c>
      <c r="M11" s="213"/>
      <c r="N11" s="109">
        <f t="shared" si="0"/>
        <v>0</v>
      </c>
      <c r="O11" s="110"/>
      <c r="P11" s="111"/>
      <c r="Q11" s="111"/>
      <c r="R11" s="216"/>
      <c r="S11" s="216"/>
      <c r="U11" s="32"/>
      <c r="V11" s="32"/>
      <c r="W11" s="32"/>
      <c r="X11" s="32"/>
      <c r="Y11" s="32"/>
      <c r="Z11" s="32"/>
      <c r="AA11" s="32"/>
    </row>
    <row r="12" spans="1:27" ht="17.25" customHeight="1">
      <c r="A12" s="191"/>
      <c r="B12" s="31" t="s">
        <v>10</v>
      </c>
      <c r="C12" s="198" t="s">
        <v>11</v>
      </c>
      <c r="D12" s="198"/>
      <c r="E12" s="11">
        <f>H41+K41+N41+Q41+T41+H46+K46+N46+Q46+T46+H51+K51+N51+Q51+T51+H56+K56+N56+Q56+T56+H61+K61+N61+Q61+T61+H66+K66+N66+Q66+T66+H75+K75+N75+Q75+T75+H80+K80+N80+Q80+T80+H85+K85+N85+Q85+T85+H90+K90+N90+Q90+T90+H95+K95+N95+Q95+T95+H100+K100+N100+Q100+T100+H109+K109+N109+Q109+T109+H114+K114+N114+Q114+T114+H119+K119+N119+Q119+T119+H124+K124+N124+Q124+T124+H129+K129+N129+Q129+T129+H134+K134+N134+Q134+T134</f>
        <v>0</v>
      </c>
      <c r="F12" s="199">
        <f>IF(E12&gt;0,N12/E12,0)</f>
        <v>0</v>
      </c>
      <c r="G12" s="199"/>
      <c r="H12" s="200">
        <f>I41+I46+I51+I56+I61+I66+I75+I80+I85+I90+I95+I100+I109+I114+I119+I124+I129+I134</f>
        <v>0</v>
      </c>
      <c r="I12" s="200"/>
      <c r="J12" s="213">
        <f>L41+L46+L51+L56+L61+L66+L75+L80+L85+L90+L95+L100+L109+L114++L119+L124+L129+L134</f>
        <v>0</v>
      </c>
      <c r="K12" s="213"/>
      <c r="L12" s="213">
        <f>O41+O46+O51+O56+O61+O66+O75+O80+O85+O90+O95+O100+O109+O114+O119+O124+O129+O134</f>
        <v>0</v>
      </c>
      <c r="M12" s="213"/>
      <c r="N12" s="109">
        <f t="shared" si="0"/>
        <v>0</v>
      </c>
      <c r="O12" s="110"/>
      <c r="P12" s="111"/>
      <c r="Q12" s="111"/>
      <c r="R12" s="216"/>
      <c r="S12" s="216"/>
      <c r="U12" s="32"/>
      <c r="V12" s="32"/>
      <c r="W12" s="32"/>
      <c r="X12" s="32"/>
      <c r="Y12" s="32"/>
      <c r="Z12" s="32"/>
      <c r="AA12" s="32"/>
    </row>
    <row r="13" spans="1:27" ht="17.25" customHeight="1">
      <c r="A13" s="191"/>
      <c r="B13" s="31" t="s">
        <v>21</v>
      </c>
      <c r="C13" s="198" t="s">
        <v>22</v>
      </c>
      <c r="D13" s="198"/>
      <c r="E13" s="11">
        <f>H42+K42+N42+Q42+T42+H47+K47+N47+Q47+T47+H52+K52+N52+Q52+T52+H57+K57+N57+Q57+T57+H62+K62+N62+Q62+T62+H67+K67+N67+Q67+T67+H76+K76+N76+Q76+T76+H81+K81+N81+Q81+T81+H86+K86+N86+Q86+T86+H91+K91+N91+Q91+T91+H96+K96+N96+Q96+T96+H101+K101+N101+Q101+T101+H110+K110+N110+Q110+T110+H115+K115+N115+Q115+T115+H120+K120+N120+Q120+T120++H125+K125+N125+Q125+T125+H130+K130+N130+Q130+T130+H135+K135+N135+Q135+T135</f>
        <v>0</v>
      </c>
      <c r="F13" s="199">
        <f>IF(E13&gt;0,N13/E13,0)</f>
        <v>0</v>
      </c>
      <c r="G13" s="199"/>
      <c r="H13" s="200">
        <f>I42+I47+I52+I57+I62+I67+I76+I81+I86+I91+I96+I101+I110+I115+I120+I125+I130+I135</f>
        <v>0</v>
      </c>
      <c r="I13" s="200"/>
      <c r="J13" s="213">
        <f>L42+L47+L52+L57+L62+L67+L76+L81+L86+L91+L96+L101+L110+L115+L120+L125+L130+L135</f>
        <v>0</v>
      </c>
      <c r="K13" s="213"/>
      <c r="L13" s="213">
        <f>O42+O47+O52+O57+O62+O67+O76+O81+O86+O91+O96+O101+O110+O115+O120+O125+O130+O135</f>
        <v>0</v>
      </c>
      <c r="M13" s="213"/>
      <c r="N13" s="109">
        <f t="shared" si="0"/>
        <v>0</v>
      </c>
      <c r="O13" s="110"/>
      <c r="P13" s="111"/>
      <c r="Q13" s="111"/>
      <c r="R13" s="216"/>
      <c r="S13" s="216"/>
      <c r="U13" s="32"/>
      <c r="V13" s="32"/>
      <c r="W13" s="32"/>
      <c r="X13" s="32"/>
      <c r="Y13" s="32"/>
      <c r="Z13" s="32"/>
      <c r="AA13" s="32"/>
    </row>
    <row r="14" spans="1:27" ht="17.25" customHeight="1">
      <c r="A14" s="191"/>
      <c r="B14" s="31" t="s">
        <v>23</v>
      </c>
      <c r="C14" s="198" t="s">
        <v>24</v>
      </c>
      <c r="D14" s="198"/>
      <c r="E14" s="11">
        <f>H43+K43+N43+Q43+T43+H48+K48+N48+Q48+T48+H53+K53+N53+Q53+T53+H58+K58+N58+Q58+T58+H63+K63+N63+Q63+T63+H68+K68+N68+Q68+T68+H77+K77+N77+Q77+T77+H82+K82+N82+Q82+T82+H87+K87+N87+Q87+T87+H92+K92+N92+Q92+T92+H97+K97+N97+Q97+T97+H102+K102+N102+Q102+T102++H111+K111+N111+Q111+T111+H116+K116+N116+Q116+T116+H121+K121+N121+Q121+T121+H126+K126+N126+Q126+T126+H131+K131+N131+Q131+T131+H136+K136+N136+Q136+T136</f>
        <v>0</v>
      </c>
      <c r="F14" s="199">
        <f>IF(E14&gt;0,N14/E14,0)</f>
        <v>0</v>
      </c>
      <c r="G14" s="199"/>
      <c r="H14" s="200">
        <f>I43+I48+I53+I58+I63+I68+I77+I82+I87+I92+I97+I102+I111+I116+I121+I126+I131+I136</f>
        <v>0</v>
      </c>
      <c r="I14" s="200"/>
      <c r="J14" s="213">
        <f>L43+L48+L53+L58+L63+L68+L77+L82+L87+L92+L97+L102+L111+L116+L121+L126+L131+L136</f>
        <v>0</v>
      </c>
      <c r="K14" s="213"/>
      <c r="L14" s="213">
        <f>O43+O48+O53+O58+O63+O68+O77+O82+O87+O92+O97+O102+O111+O116+O121+O126+O131+O136</f>
        <v>0</v>
      </c>
      <c r="M14" s="213"/>
      <c r="N14" s="109">
        <f t="shared" si="0"/>
        <v>0</v>
      </c>
      <c r="O14" s="110"/>
      <c r="P14" s="111"/>
      <c r="Q14" s="111"/>
      <c r="R14" s="216"/>
      <c r="S14" s="216"/>
      <c r="U14" s="32"/>
      <c r="V14" s="32"/>
      <c r="W14" s="32"/>
      <c r="X14" s="32"/>
      <c r="Y14" s="32"/>
      <c r="Z14" s="32"/>
      <c r="AA14" s="32"/>
    </row>
    <row r="15" spans="1:27" ht="35.25" customHeight="1">
      <c r="A15" s="191"/>
      <c r="B15" s="31">
        <v>2</v>
      </c>
      <c r="C15" s="102" t="s">
        <v>70</v>
      </c>
      <c r="D15" s="103"/>
      <c r="E15" s="103"/>
      <c r="F15" s="103"/>
      <c r="G15" s="104"/>
      <c r="H15" s="105">
        <f>H141</f>
        <v>0</v>
      </c>
      <c r="I15" s="106"/>
      <c r="J15" s="107">
        <f>J141</f>
        <v>0</v>
      </c>
      <c r="K15" s="108"/>
      <c r="L15" s="107">
        <f>L141</f>
        <v>0</v>
      </c>
      <c r="M15" s="108"/>
      <c r="N15" s="109">
        <f t="shared" si="0"/>
        <v>0</v>
      </c>
      <c r="O15" s="110"/>
      <c r="P15" s="111"/>
      <c r="Q15" s="111"/>
      <c r="R15" s="216"/>
      <c r="S15" s="216"/>
      <c r="U15" s="32"/>
      <c r="V15" s="32"/>
      <c r="W15" s="32"/>
      <c r="X15" s="32"/>
      <c r="Y15" s="32"/>
      <c r="Z15" s="32"/>
      <c r="AA15" s="32"/>
    </row>
    <row r="16" spans="1:27" ht="17.25" customHeight="1">
      <c r="A16" s="191"/>
      <c r="B16" s="31">
        <v>3</v>
      </c>
      <c r="C16" s="102" t="s">
        <v>65</v>
      </c>
      <c r="D16" s="103"/>
      <c r="E16" s="103"/>
      <c r="F16" s="103"/>
      <c r="G16" s="104"/>
      <c r="H16" s="105">
        <f>SUM(I73:I102)*8.5%+SUM(I107:I136)*8.5%+(H142+H144+H146+H148)*8.5%</f>
        <v>0</v>
      </c>
      <c r="I16" s="106"/>
      <c r="J16" s="107">
        <f>SUM(L73:L102)*8.5%+SUM(L107:L136)*8.5%+(J142+J144+J146+J148)*8.5%</f>
        <v>0</v>
      </c>
      <c r="K16" s="108"/>
      <c r="L16" s="107">
        <f>SUM(O73:O102)*8.5%+SUM(O107:O136)*8.5%+(L142+L144+L146+L148)*8.5%</f>
        <v>0</v>
      </c>
      <c r="M16" s="108"/>
      <c r="N16" s="109">
        <f t="shared" si="0"/>
        <v>0</v>
      </c>
      <c r="O16" s="110"/>
      <c r="P16" s="111"/>
      <c r="Q16" s="111"/>
      <c r="R16" s="216"/>
      <c r="S16" s="216"/>
      <c r="T16" s="35"/>
      <c r="U16" s="32"/>
      <c r="V16" s="32"/>
      <c r="W16" s="32"/>
      <c r="X16" s="32"/>
      <c r="Y16" s="36"/>
      <c r="Z16" s="32"/>
      <c r="AA16" s="32"/>
    </row>
    <row r="17" spans="1:27" ht="17.25" customHeight="1">
      <c r="A17" s="191"/>
      <c r="B17" s="31">
        <v>4</v>
      </c>
      <c r="C17" s="197" t="s">
        <v>66</v>
      </c>
      <c r="D17" s="197"/>
      <c r="E17" s="197"/>
      <c r="F17" s="197"/>
      <c r="G17" s="197"/>
      <c r="H17" s="105">
        <f>SUM(I39:I68)*0.1964+SUM(I73:I102)*0.25249+SUM(I107:I136)*0.25249+H16*0.1964+H141*0.1964</f>
        <v>0</v>
      </c>
      <c r="I17" s="106"/>
      <c r="J17" s="105">
        <f>SUM(L39:L68)*0.1964+SUM(L73:L102)*0.25249+SUM(L107:L136)*0.25249+J16*0.1964+J141*0.1964</f>
        <v>0</v>
      </c>
      <c r="K17" s="106"/>
      <c r="L17" s="105">
        <f>SUM(O39:O68)*0.1964+SUM(O73:O102)*0.25249+SUM(O107:O136)*0.25249+L16*0.1964+L141*0.1964</f>
        <v>0</v>
      </c>
      <c r="M17" s="106"/>
      <c r="N17" s="109">
        <f t="shared" si="0"/>
        <v>0</v>
      </c>
      <c r="O17" s="110"/>
      <c r="P17" s="111"/>
      <c r="Q17" s="111"/>
      <c r="R17" s="216"/>
      <c r="S17" s="216"/>
      <c r="T17" s="35"/>
      <c r="U17" s="37"/>
      <c r="V17" s="38"/>
      <c r="W17" s="39"/>
      <c r="X17" s="39"/>
      <c r="Y17" s="36"/>
      <c r="Z17" s="32"/>
      <c r="AA17" s="32"/>
    </row>
    <row r="18" spans="1:27" ht="17.25" customHeight="1">
      <c r="A18" s="191"/>
      <c r="B18" s="31">
        <v>5</v>
      </c>
      <c r="C18" s="219" t="s">
        <v>52</v>
      </c>
      <c r="D18" s="219"/>
      <c r="E18" s="219"/>
      <c r="F18" s="219"/>
      <c r="G18" s="219"/>
      <c r="H18" s="218"/>
      <c r="I18" s="218"/>
      <c r="J18" s="218"/>
      <c r="K18" s="218"/>
      <c r="L18" s="218"/>
      <c r="M18" s="218"/>
      <c r="N18" s="109">
        <f t="shared" si="0"/>
        <v>0</v>
      </c>
      <c r="O18" s="110"/>
      <c r="P18" s="217"/>
      <c r="Q18" s="217"/>
      <c r="R18" s="216"/>
      <c r="S18" s="216"/>
      <c r="U18" s="32"/>
      <c r="V18" s="32"/>
      <c r="W18" s="32"/>
      <c r="X18" s="32"/>
      <c r="Y18" s="32"/>
      <c r="Z18" s="32"/>
      <c r="AA18" s="32"/>
    </row>
    <row r="19" spans="1:27" ht="17.25" customHeight="1">
      <c r="A19" s="191"/>
      <c r="B19" s="31">
        <v>6</v>
      </c>
      <c r="C19" s="219" t="s">
        <v>83</v>
      </c>
      <c r="D19" s="219"/>
      <c r="E19" s="219"/>
      <c r="F19" s="219"/>
      <c r="G19" s="219"/>
      <c r="H19" s="218"/>
      <c r="I19" s="218"/>
      <c r="J19" s="218"/>
      <c r="K19" s="218"/>
      <c r="L19" s="218"/>
      <c r="M19" s="218"/>
      <c r="N19" s="109">
        <f t="shared" si="0"/>
        <v>0</v>
      </c>
      <c r="O19" s="110"/>
      <c r="P19" s="217"/>
      <c r="Q19" s="217"/>
      <c r="R19" s="216"/>
      <c r="S19" s="216"/>
      <c r="U19" s="32"/>
      <c r="V19" s="32"/>
      <c r="W19" s="32"/>
      <c r="X19" s="32"/>
      <c r="Y19" s="32"/>
      <c r="Z19" s="32"/>
      <c r="AA19" s="32"/>
    </row>
    <row r="20" spans="1:27" ht="17.25" customHeight="1">
      <c r="A20" s="191"/>
      <c r="B20" s="31">
        <v>7</v>
      </c>
      <c r="C20" s="219" t="s">
        <v>54</v>
      </c>
      <c r="D20" s="219"/>
      <c r="E20" s="219"/>
      <c r="F20" s="219"/>
      <c r="G20" s="219"/>
      <c r="H20" s="218"/>
      <c r="I20" s="218"/>
      <c r="J20" s="218"/>
      <c r="K20" s="218"/>
      <c r="L20" s="218"/>
      <c r="M20" s="218"/>
      <c r="N20" s="109">
        <f t="shared" si="0"/>
        <v>0</v>
      </c>
      <c r="O20" s="110"/>
      <c r="P20" s="217"/>
      <c r="Q20" s="217"/>
      <c r="R20" s="216"/>
      <c r="S20" s="216"/>
      <c r="U20" s="32"/>
      <c r="V20" s="32"/>
      <c r="W20" s="32"/>
      <c r="X20" s="32"/>
      <c r="Y20" s="32"/>
      <c r="Z20" s="32"/>
      <c r="AA20" s="32"/>
    </row>
    <row r="21" spans="1:27" ht="17.25" customHeight="1">
      <c r="A21" s="191"/>
      <c r="B21" s="31">
        <v>8</v>
      </c>
      <c r="C21" s="219" t="s">
        <v>53</v>
      </c>
      <c r="D21" s="219"/>
      <c r="E21" s="219"/>
      <c r="F21" s="219"/>
      <c r="G21" s="219"/>
      <c r="H21" s="218"/>
      <c r="I21" s="218"/>
      <c r="J21" s="218"/>
      <c r="K21" s="218"/>
      <c r="L21" s="218"/>
      <c r="M21" s="218"/>
      <c r="N21" s="109">
        <f t="shared" si="0"/>
        <v>0</v>
      </c>
      <c r="O21" s="110"/>
      <c r="P21" s="217"/>
      <c r="Q21" s="217"/>
      <c r="R21" s="216"/>
      <c r="S21" s="216"/>
      <c r="U21" s="32"/>
      <c r="V21" s="32"/>
      <c r="W21" s="32"/>
      <c r="X21" s="32"/>
      <c r="Y21" s="32"/>
      <c r="Z21" s="32"/>
      <c r="AA21" s="32"/>
    </row>
    <row r="22" spans="1:27" ht="17.25" customHeight="1" thickBot="1">
      <c r="A22" s="192"/>
      <c r="B22" s="40">
        <v>9</v>
      </c>
      <c r="C22" s="220" t="s">
        <v>64</v>
      </c>
      <c r="D22" s="220"/>
      <c r="E22" s="220"/>
      <c r="F22" s="220"/>
      <c r="G22" s="220"/>
      <c r="H22" s="221"/>
      <c r="I22" s="221"/>
      <c r="J22" s="221"/>
      <c r="K22" s="221"/>
      <c r="L22" s="221"/>
      <c r="M22" s="221"/>
      <c r="N22" s="109">
        <f t="shared" si="0"/>
        <v>0</v>
      </c>
      <c r="O22" s="110"/>
      <c r="P22" s="217"/>
      <c r="Q22" s="217"/>
      <c r="R22" s="216"/>
      <c r="S22" s="216"/>
      <c r="U22" s="32"/>
      <c r="V22" s="32"/>
      <c r="W22" s="32"/>
      <c r="X22" s="32"/>
      <c r="Y22" s="32"/>
      <c r="Z22" s="32"/>
      <c r="AA22" s="32"/>
    </row>
    <row r="23" spans="1:20" s="30" customFormat="1" ht="15.75">
      <c r="A23" s="190" t="s">
        <v>12</v>
      </c>
      <c r="B23" s="193" t="s">
        <v>82</v>
      </c>
      <c r="C23" s="193"/>
      <c r="D23" s="193"/>
      <c r="E23" s="193"/>
      <c r="F23" s="193"/>
      <c r="G23" s="193"/>
      <c r="H23" s="194">
        <f>SUM(H24:I25)</f>
        <v>0</v>
      </c>
      <c r="I23" s="194"/>
      <c r="J23" s="194">
        <f>SUM(J24:K25)</f>
        <v>0</v>
      </c>
      <c r="K23" s="194"/>
      <c r="L23" s="194">
        <f>SUM(L24:M25)</f>
        <v>0</v>
      </c>
      <c r="M23" s="194"/>
      <c r="N23" s="222">
        <f t="shared" si="0"/>
        <v>0</v>
      </c>
      <c r="O23" s="223"/>
      <c r="P23" s="201"/>
      <c r="Q23" s="201"/>
      <c r="R23" s="216"/>
      <c r="S23" s="216"/>
      <c r="T23" s="41"/>
    </row>
    <row r="24" spans="1:20" ht="17.25" customHeight="1">
      <c r="A24" s="191"/>
      <c r="B24" s="230">
        <v>1</v>
      </c>
      <c r="C24" s="230"/>
      <c r="D24" s="231" t="s">
        <v>37</v>
      </c>
      <c r="E24" s="231"/>
      <c r="F24" s="231" t="s">
        <v>38</v>
      </c>
      <c r="G24" s="231"/>
      <c r="H24" s="105">
        <f>H27*0.05</f>
        <v>0</v>
      </c>
      <c r="I24" s="106"/>
      <c r="J24" s="105">
        <f>J27*0.05</f>
        <v>0</v>
      </c>
      <c r="K24" s="106"/>
      <c r="L24" s="105">
        <f>L27*0.05</f>
        <v>0</v>
      </c>
      <c r="M24" s="106"/>
      <c r="N24" s="109">
        <f t="shared" si="0"/>
        <v>0</v>
      </c>
      <c r="O24" s="110"/>
      <c r="P24" s="111"/>
      <c r="Q24" s="111"/>
      <c r="R24" s="216"/>
      <c r="S24" s="216"/>
      <c r="T24" s="42"/>
    </row>
    <row r="25" spans="1:20" ht="17.25" customHeight="1" thickBot="1">
      <c r="A25" s="192"/>
      <c r="B25" s="224">
        <v>2</v>
      </c>
      <c r="C25" s="224"/>
      <c r="D25" s="225" t="s">
        <v>73</v>
      </c>
      <c r="E25" s="225"/>
      <c r="F25" s="225"/>
      <c r="G25" s="225"/>
      <c r="H25" s="226">
        <f>H27*0.25</f>
        <v>0</v>
      </c>
      <c r="I25" s="227"/>
      <c r="J25" s="226">
        <f>J27*0.25</f>
        <v>0</v>
      </c>
      <c r="K25" s="227"/>
      <c r="L25" s="226">
        <f>L27*0.25</f>
        <v>0</v>
      </c>
      <c r="M25" s="227"/>
      <c r="N25" s="228">
        <f t="shared" si="0"/>
        <v>0</v>
      </c>
      <c r="O25" s="229"/>
      <c r="P25" s="111"/>
      <c r="Q25" s="111"/>
      <c r="R25" s="216"/>
      <c r="S25" s="216"/>
      <c r="T25" s="42"/>
    </row>
    <row r="26" spans="1:20" s="30" customFormat="1" ht="16.5" thickBot="1">
      <c r="A26" s="22" t="s">
        <v>13</v>
      </c>
      <c r="B26" s="232" t="s">
        <v>42</v>
      </c>
      <c r="C26" s="232"/>
      <c r="D26" s="232"/>
      <c r="E26" s="232"/>
      <c r="F26" s="232"/>
      <c r="G26" s="232"/>
      <c r="H26" s="233">
        <f>H7+H23</f>
        <v>0</v>
      </c>
      <c r="I26" s="233"/>
      <c r="J26" s="234">
        <f>J7+J23</f>
        <v>0</v>
      </c>
      <c r="K26" s="235"/>
      <c r="L26" s="234">
        <f>L7+L23</f>
        <v>0</v>
      </c>
      <c r="M26" s="235"/>
      <c r="N26" s="236">
        <f t="shared" si="0"/>
        <v>0</v>
      </c>
      <c r="O26" s="237"/>
      <c r="P26" s="201"/>
      <c r="Q26" s="201"/>
      <c r="R26" s="216"/>
      <c r="S26" s="216"/>
      <c r="T26" s="42"/>
    </row>
    <row r="27" spans="1:20" s="30" customFormat="1" ht="15.75">
      <c r="A27" s="190" t="s">
        <v>14</v>
      </c>
      <c r="B27" s="193" t="s">
        <v>15</v>
      </c>
      <c r="C27" s="193"/>
      <c r="D27" s="193"/>
      <c r="E27" s="193"/>
      <c r="F27" s="193"/>
      <c r="G27" s="193"/>
      <c r="H27" s="238">
        <f>H28*H29</f>
        <v>0</v>
      </c>
      <c r="I27" s="239"/>
      <c r="J27" s="238">
        <f>J28*J29</f>
        <v>0</v>
      </c>
      <c r="K27" s="239"/>
      <c r="L27" s="238">
        <f>L28*L29</f>
        <v>0</v>
      </c>
      <c r="M27" s="239"/>
      <c r="N27" s="222">
        <f t="shared" si="0"/>
        <v>0</v>
      </c>
      <c r="O27" s="223"/>
      <c r="P27" s="201"/>
      <c r="Q27" s="201"/>
      <c r="R27" s="216"/>
      <c r="S27" s="216"/>
      <c r="T27" s="42"/>
    </row>
    <row r="28" spans="1:19" ht="15.75">
      <c r="A28" s="191"/>
      <c r="B28" s="230" t="s">
        <v>6</v>
      </c>
      <c r="C28" s="230"/>
      <c r="D28" s="219" t="s">
        <v>79</v>
      </c>
      <c r="E28" s="219"/>
      <c r="F28" s="219"/>
      <c r="G28" s="219"/>
      <c r="H28" s="218"/>
      <c r="I28" s="218"/>
      <c r="J28" s="218"/>
      <c r="K28" s="218"/>
      <c r="L28" s="218"/>
      <c r="M28" s="218"/>
      <c r="N28" s="240"/>
      <c r="O28" s="241"/>
      <c r="P28" s="217"/>
      <c r="Q28" s="217"/>
      <c r="R28" s="247"/>
      <c r="S28" s="247"/>
    </row>
    <row r="29" spans="1:19" ht="17.25" customHeight="1" thickBot="1">
      <c r="A29" s="192"/>
      <c r="B29" s="224" t="s">
        <v>8</v>
      </c>
      <c r="C29" s="224"/>
      <c r="D29" s="220" t="s">
        <v>71</v>
      </c>
      <c r="E29" s="220"/>
      <c r="F29" s="220"/>
      <c r="G29" s="220"/>
      <c r="H29" s="221"/>
      <c r="I29" s="221"/>
      <c r="J29" s="221"/>
      <c r="K29" s="221"/>
      <c r="L29" s="221"/>
      <c r="M29" s="221"/>
      <c r="N29" s="242"/>
      <c r="O29" s="243"/>
      <c r="P29" s="217"/>
      <c r="Q29" s="217"/>
      <c r="R29" s="247"/>
      <c r="S29" s="247"/>
    </row>
    <row r="30" spans="1:20" ht="45.75" customHeight="1" thickBot="1">
      <c r="A30" s="15" t="s">
        <v>16</v>
      </c>
      <c r="B30" s="252" t="s">
        <v>72</v>
      </c>
      <c r="C30" s="253"/>
      <c r="D30" s="253"/>
      <c r="E30" s="253"/>
      <c r="F30" s="253"/>
      <c r="G30" s="254"/>
      <c r="H30" s="244">
        <f>H27-H26</f>
        <v>0</v>
      </c>
      <c r="I30" s="244"/>
      <c r="J30" s="244">
        <f>J27-J26</f>
        <v>0</v>
      </c>
      <c r="K30" s="244"/>
      <c r="L30" s="244">
        <f>L27-L26</f>
        <v>0</v>
      </c>
      <c r="M30" s="244"/>
      <c r="N30" s="245">
        <f t="shared" si="0"/>
        <v>0</v>
      </c>
      <c r="O30" s="246"/>
      <c r="P30" s="111"/>
      <c r="Q30" s="111"/>
      <c r="R30" s="216"/>
      <c r="S30" s="216"/>
      <c r="T30" s="41"/>
    </row>
    <row r="31" spans="1:19" s="32" customFormat="1" ht="15" customHeight="1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1"/>
      <c r="Q31" s="251"/>
      <c r="R31" s="251"/>
      <c r="S31" s="251"/>
    </row>
    <row r="32" spans="1:19" ht="15" customHeight="1">
      <c r="A32" s="99" t="s">
        <v>67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ht="15" customHeight="1">
      <c r="A33" s="99" t="s">
        <v>81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ht="18.7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1:19" s="44" customFormat="1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21" ht="16.5" thickBot="1">
      <c r="A36" s="255" t="s">
        <v>56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60"/>
      <c r="Q36" s="60"/>
      <c r="R36" s="60"/>
      <c r="S36" s="60"/>
      <c r="T36" s="60"/>
      <c r="U36" s="60"/>
    </row>
    <row r="37" spans="1:21" ht="15" customHeight="1">
      <c r="A37" s="259" t="s">
        <v>1</v>
      </c>
      <c r="B37" s="261" t="s">
        <v>30</v>
      </c>
      <c r="C37" s="262"/>
      <c r="D37" s="265" t="s">
        <v>31</v>
      </c>
      <c r="E37" s="265"/>
      <c r="F37" s="248" t="s">
        <v>48</v>
      </c>
      <c r="G37" s="164" t="s">
        <v>39</v>
      </c>
      <c r="H37" s="164"/>
      <c r="I37" s="164"/>
      <c r="J37" s="164" t="s">
        <v>40</v>
      </c>
      <c r="K37" s="164"/>
      <c r="L37" s="164"/>
      <c r="M37" s="164" t="s">
        <v>41</v>
      </c>
      <c r="N37" s="164"/>
      <c r="O37" s="165"/>
      <c r="P37" s="166"/>
      <c r="Q37" s="166"/>
      <c r="R37" s="166"/>
      <c r="S37" s="166"/>
      <c r="T37" s="166"/>
      <c r="U37" s="166"/>
    </row>
    <row r="38" spans="1:21" ht="27" customHeight="1" thickBot="1">
      <c r="A38" s="260"/>
      <c r="B38" s="263"/>
      <c r="C38" s="264"/>
      <c r="D38" s="16" t="s">
        <v>32</v>
      </c>
      <c r="E38" s="16" t="s">
        <v>33</v>
      </c>
      <c r="F38" s="249"/>
      <c r="G38" s="16" t="s">
        <v>35</v>
      </c>
      <c r="H38" s="17" t="s">
        <v>5</v>
      </c>
      <c r="I38" s="17" t="s">
        <v>36</v>
      </c>
      <c r="J38" s="16" t="s">
        <v>35</v>
      </c>
      <c r="K38" s="17" t="s">
        <v>5</v>
      </c>
      <c r="L38" s="17" t="s">
        <v>36</v>
      </c>
      <c r="M38" s="16" t="s">
        <v>35</v>
      </c>
      <c r="N38" s="17" t="s">
        <v>5</v>
      </c>
      <c r="O38" s="18" t="s">
        <v>36</v>
      </c>
      <c r="P38" s="62"/>
      <c r="Q38" s="63"/>
      <c r="R38" s="63"/>
      <c r="S38" s="62"/>
      <c r="T38" s="63"/>
      <c r="U38" s="63"/>
    </row>
    <row r="39" spans="1:22" ht="15.75" customHeight="1">
      <c r="A39" s="136">
        <v>1</v>
      </c>
      <c r="B39" s="139" t="s">
        <v>34</v>
      </c>
      <c r="C39" s="139"/>
      <c r="D39" s="256">
        <v>100</v>
      </c>
      <c r="E39" s="256">
        <v>450</v>
      </c>
      <c r="F39" s="45" t="s">
        <v>7</v>
      </c>
      <c r="G39" s="6"/>
      <c r="H39" s="6"/>
      <c r="I39" s="1">
        <f>G39*H39</f>
        <v>0</v>
      </c>
      <c r="J39" s="6"/>
      <c r="K39" s="6"/>
      <c r="L39" s="1">
        <f>J39*K39</f>
        <v>0</v>
      </c>
      <c r="M39" s="6"/>
      <c r="N39" s="6"/>
      <c r="O39" s="46">
        <f>M39*N39</f>
        <v>0</v>
      </c>
      <c r="P39" s="64"/>
      <c r="Q39" s="64"/>
      <c r="R39" s="65"/>
      <c r="S39" s="64"/>
      <c r="T39" s="64"/>
      <c r="U39" s="65"/>
      <c r="V39" s="47"/>
    </row>
    <row r="40" spans="1:22" ht="15.75">
      <c r="A40" s="137"/>
      <c r="B40" s="140"/>
      <c r="C40" s="140"/>
      <c r="D40" s="257"/>
      <c r="E40" s="257"/>
      <c r="F40" s="48" t="s">
        <v>9</v>
      </c>
      <c r="G40" s="7"/>
      <c r="H40" s="7"/>
      <c r="I40" s="2">
        <f aca="true" t="shared" si="1" ref="I40:I68">G40*H40</f>
        <v>0</v>
      </c>
      <c r="J40" s="7"/>
      <c r="K40" s="7"/>
      <c r="L40" s="2">
        <f aca="true" t="shared" si="2" ref="L40:L68">J40*K40</f>
        <v>0</v>
      </c>
      <c r="M40" s="7"/>
      <c r="N40" s="7"/>
      <c r="O40" s="49">
        <f aca="true" t="shared" si="3" ref="O40:O68">M40*N40</f>
        <v>0</v>
      </c>
      <c r="P40" s="64"/>
      <c r="Q40" s="64"/>
      <c r="R40" s="65"/>
      <c r="S40" s="64"/>
      <c r="T40" s="64"/>
      <c r="U40" s="65"/>
      <c r="V40" s="47"/>
    </row>
    <row r="41" spans="1:22" ht="15" customHeight="1">
      <c r="A41" s="137"/>
      <c r="B41" s="140"/>
      <c r="C41" s="140"/>
      <c r="D41" s="257"/>
      <c r="E41" s="257"/>
      <c r="F41" s="48" t="s">
        <v>11</v>
      </c>
      <c r="G41" s="7"/>
      <c r="H41" s="7"/>
      <c r="I41" s="2">
        <f t="shared" si="1"/>
        <v>0</v>
      </c>
      <c r="J41" s="7"/>
      <c r="K41" s="7"/>
      <c r="L41" s="2">
        <f t="shared" si="2"/>
        <v>0</v>
      </c>
      <c r="M41" s="7"/>
      <c r="N41" s="7"/>
      <c r="O41" s="49">
        <f t="shared" si="3"/>
        <v>0</v>
      </c>
      <c r="P41" s="64"/>
      <c r="Q41" s="64"/>
      <c r="R41" s="65"/>
      <c r="S41" s="64"/>
      <c r="T41" s="64"/>
      <c r="U41" s="65"/>
      <c r="V41" s="47"/>
    </row>
    <row r="42" spans="1:21" ht="15.75">
      <c r="A42" s="137"/>
      <c r="B42" s="140"/>
      <c r="C42" s="140"/>
      <c r="D42" s="257"/>
      <c r="E42" s="257"/>
      <c r="F42" s="48" t="s">
        <v>22</v>
      </c>
      <c r="G42" s="7"/>
      <c r="H42" s="7"/>
      <c r="I42" s="2">
        <f t="shared" si="1"/>
        <v>0</v>
      </c>
      <c r="J42" s="7"/>
      <c r="K42" s="7"/>
      <c r="L42" s="2">
        <f t="shared" si="2"/>
        <v>0</v>
      </c>
      <c r="M42" s="7"/>
      <c r="N42" s="7"/>
      <c r="O42" s="49">
        <f t="shared" si="3"/>
        <v>0</v>
      </c>
      <c r="P42" s="64"/>
      <c r="Q42" s="64"/>
      <c r="R42" s="65"/>
      <c r="S42" s="64"/>
      <c r="T42" s="64"/>
      <c r="U42" s="65"/>
    </row>
    <row r="43" spans="1:21" ht="16.5" thickBot="1">
      <c r="A43" s="138"/>
      <c r="B43" s="141"/>
      <c r="C43" s="141"/>
      <c r="D43" s="258"/>
      <c r="E43" s="258"/>
      <c r="F43" s="50" t="s">
        <v>24</v>
      </c>
      <c r="G43" s="8"/>
      <c r="H43" s="8"/>
      <c r="I43" s="3">
        <f t="shared" si="1"/>
        <v>0</v>
      </c>
      <c r="J43" s="8"/>
      <c r="K43" s="8"/>
      <c r="L43" s="3">
        <f t="shared" si="2"/>
        <v>0</v>
      </c>
      <c r="M43" s="8"/>
      <c r="N43" s="8"/>
      <c r="O43" s="51">
        <f t="shared" si="3"/>
        <v>0</v>
      </c>
      <c r="P43" s="64"/>
      <c r="Q43" s="64"/>
      <c r="R43" s="65"/>
      <c r="S43" s="64"/>
      <c r="T43" s="64"/>
      <c r="U43" s="65"/>
    </row>
    <row r="44" spans="1:21" ht="15.75" customHeight="1">
      <c r="A44" s="142">
        <v>2</v>
      </c>
      <c r="B44" s="162" t="s">
        <v>44</v>
      </c>
      <c r="C44" s="162"/>
      <c r="D44" s="257">
        <v>60</v>
      </c>
      <c r="E44" s="257">
        <v>190</v>
      </c>
      <c r="F44" s="52" t="s">
        <v>7</v>
      </c>
      <c r="G44" s="9"/>
      <c r="H44" s="6"/>
      <c r="I44" s="4">
        <f t="shared" si="1"/>
        <v>0</v>
      </c>
      <c r="J44" s="9"/>
      <c r="K44" s="6"/>
      <c r="L44" s="4">
        <f t="shared" si="2"/>
        <v>0</v>
      </c>
      <c r="M44" s="9"/>
      <c r="N44" s="6"/>
      <c r="O44" s="53">
        <f t="shared" si="3"/>
        <v>0</v>
      </c>
      <c r="P44" s="64"/>
      <c r="Q44" s="64"/>
      <c r="R44" s="65"/>
      <c r="S44" s="64"/>
      <c r="T44" s="64"/>
      <c r="U44" s="65"/>
    </row>
    <row r="45" spans="1:21" ht="15.75">
      <c r="A45" s="137"/>
      <c r="B45" s="140"/>
      <c r="C45" s="140"/>
      <c r="D45" s="257"/>
      <c r="E45" s="257"/>
      <c r="F45" s="48" t="s">
        <v>9</v>
      </c>
      <c r="G45" s="7"/>
      <c r="H45" s="7"/>
      <c r="I45" s="2">
        <f t="shared" si="1"/>
        <v>0</v>
      </c>
      <c r="J45" s="7"/>
      <c r="K45" s="7"/>
      <c r="L45" s="2">
        <f t="shared" si="2"/>
        <v>0</v>
      </c>
      <c r="M45" s="7"/>
      <c r="N45" s="7"/>
      <c r="O45" s="49">
        <f t="shared" si="3"/>
        <v>0</v>
      </c>
      <c r="P45" s="64"/>
      <c r="Q45" s="64"/>
      <c r="R45" s="65"/>
      <c r="S45" s="64"/>
      <c r="T45" s="64"/>
      <c r="U45" s="65"/>
    </row>
    <row r="46" spans="1:21" ht="15.75">
      <c r="A46" s="137"/>
      <c r="B46" s="140"/>
      <c r="C46" s="140"/>
      <c r="D46" s="257"/>
      <c r="E46" s="257"/>
      <c r="F46" s="48" t="s">
        <v>11</v>
      </c>
      <c r="G46" s="7"/>
      <c r="H46" s="7"/>
      <c r="I46" s="2">
        <f t="shared" si="1"/>
        <v>0</v>
      </c>
      <c r="J46" s="7"/>
      <c r="K46" s="7"/>
      <c r="L46" s="2">
        <f t="shared" si="2"/>
        <v>0</v>
      </c>
      <c r="M46" s="7"/>
      <c r="N46" s="7"/>
      <c r="O46" s="49">
        <f t="shared" si="3"/>
        <v>0</v>
      </c>
      <c r="P46" s="64"/>
      <c r="Q46" s="64"/>
      <c r="R46" s="65"/>
      <c r="S46" s="64"/>
      <c r="T46" s="64"/>
      <c r="U46" s="65"/>
    </row>
    <row r="47" spans="1:21" ht="15.75">
      <c r="A47" s="137"/>
      <c r="B47" s="140"/>
      <c r="C47" s="140"/>
      <c r="D47" s="257"/>
      <c r="E47" s="257"/>
      <c r="F47" s="48" t="s">
        <v>22</v>
      </c>
      <c r="G47" s="7"/>
      <c r="H47" s="7"/>
      <c r="I47" s="2">
        <f t="shared" si="1"/>
        <v>0</v>
      </c>
      <c r="J47" s="7"/>
      <c r="K47" s="7"/>
      <c r="L47" s="2">
        <f t="shared" si="2"/>
        <v>0</v>
      </c>
      <c r="M47" s="7"/>
      <c r="N47" s="7"/>
      <c r="O47" s="49">
        <f t="shared" si="3"/>
        <v>0</v>
      </c>
      <c r="P47" s="64"/>
      <c r="Q47" s="64"/>
      <c r="R47" s="65"/>
      <c r="S47" s="64"/>
      <c r="T47" s="64"/>
      <c r="U47" s="65"/>
    </row>
    <row r="48" spans="1:21" ht="16.5" thickBot="1">
      <c r="A48" s="161"/>
      <c r="B48" s="163"/>
      <c r="C48" s="163"/>
      <c r="D48" s="257"/>
      <c r="E48" s="257"/>
      <c r="F48" s="54" t="s">
        <v>24</v>
      </c>
      <c r="G48" s="10"/>
      <c r="H48" s="8"/>
      <c r="I48" s="5">
        <f t="shared" si="1"/>
        <v>0</v>
      </c>
      <c r="J48" s="10"/>
      <c r="K48" s="8"/>
      <c r="L48" s="55">
        <f t="shared" si="2"/>
        <v>0</v>
      </c>
      <c r="M48" s="10"/>
      <c r="N48" s="8"/>
      <c r="O48" s="66">
        <f t="shared" si="3"/>
        <v>0</v>
      </c>
      <c r="P48" s="64"/>
      <c r="Q48" s="64"/>
      <c r="R48" s="65"/>
      <c r="S48" s="64"/>
      <c r="T48" s="64"/>
      <c r="U48" s="65"/>
    </row>
    <row r="49" spans="1:21" ht="15.75" customHeight="1">
      <c r="A49" s="136">
        <v>3</v>
      </c>
      <c r="B49" s="139" t="s">
        <v>45</v>
      </c>
      <c r="C49" s="139"/>
      <c r="D49" s="256">
        <v>50</v>
      </c>
      <c r="E49" s="256">
        <v>160</v>
      </c>
      <c r="F49" s="45" t="s">
        <v>7</v>
      </c>
      <c r="G49" s="6"/>
      <c r="H49" s="6"/>
      <c r="I49" s="1">
        <f t="shared" si="1"/>
        <v>0</v>
      </c>
      <c r="J49" s="6"/>
      <c r="K49" s="6"/>
      <c r="L49" s="4">
        <f t="shared" si="2"/>
        <v>0</v>
      </c>
      <c r="M49" s="6"/>
      <c r="N49" s="6"/>
      <c r="O49" s="53">
        <f t="shared" si="3"/>
        <v>0</v>
      </c>
      <c r="P49" s="64"/>
      <c r="Q49" s="64"/>
      <c r="R49" s="65"/>
      <c r="S49" s="64"/>
      <c r="T49" s="64"/>
      <c r="U49" s="65"/>
    </row>
    <row r="50" spans="1:21" ht="15.75">
      <c r="A50" s="137"/>
      <c r="B50" s="140"/>
      <c r="C50" s="140"/>
      <c r="D50" s="257"/>
      <c r="E50" s="257"/>
      <c r="F50" s="48" t="s">
        <v>9</v>
      </c>
      <c r="G50" s="7"/>
      <c r="H50" s="7"/>
      <c r="I50" s="2">
        <f t="shared" si="1"/>
        <v>0</v>
      </c>
      <c r="J50" s="7"/>
      <c r="K50" s="7"/>
      <c r="L50" s="2">
        <f t="shared" si="2"/>
        <v>0</v>
      </c>
      <c r="M50" s="7"/>
      <c r="N50" s="7"/>
      <c r="O50" s="49">
        <f t="shared" si="3"/>
        <v>0</v>
      </c>
      <c r="P50" s="64"/>
      <c r="Q50" s="64"/>
      <c r="R50" s="65"/>
      <c r="S50" s="64"/>
      <c r="T50" s="64"/>
      <c r="U50" s="65"/>
    </row>
    <row r="51" spans="1:21" ht="15.75">
      <c r="A51" s="137"/>
      <c r="B51" s="140"/>
      <c r="C51" s="140"/>
      <c r="D51" s="257"/>
      <c r="E51" s="257"/>
      <c r="F51" s="48" t="s">
        <v>11</v>
      </c>
      <c r="G51" s="7"/>
      <c r="H51" s="7"/>
      <c r="I51" s="2">
        <f t="shared" si="1"/>
        <v>0</v>
      </c>
      <c r="J51" s="7"/>
      <c r="K51" s="7"/>
      <c r="L51" s="2">
        <f t="shared" si="2"/>
        <v>0</v>
      </c>
      <c r="M51" s="7"/>
      <c r="N51" s="7"/>
      <c r="O51" s="49">
        <f t="shared" si="3"/>
        <v>0</v>
      </c>
      <c r="P51" s="64"/>
      <c r="Q51" s="64"/>
      <c r="R51" s="65"/>
      <c r="S51" s="64"/>
      <c r="T51" s="64"/>
      <c r="U51" s="65"/>
    </row>
    <row r="52" spans="1:21" ht="15.75">
      <c r="A52" s="137"/>
      <c r="B52" s="140"/>
      <c r="C52" s="140"/>
      <c r="D52" s="257"/>
      <c r="E52" s="257"/>
      <c r="F52" s="48" t="s">
        <v>22</v>
      </c>
      <c r="G52" s="7"/>
      <c r="H52" s="7"/>
      <c r="I52" s="2">
        <f t="shared" si="1"/>
        <v>0</v>
      </c>
      <c r="J52" s="7"/>
      <c r="K52" s="7"/>
      <c r="L52" s="2">
        <f t="shared" si="2"/>
        <v>0</v>
      </c>
      <c r="M52" s="7"/>
      <c r="N52" s="7"/>
      <c r="O52" s="49">
        <f t="shared" si="3"/>
        <v>0</v>
      </c>
      <c r="P52" s="64"/>
      <c r="Q52" s="64"/>
      <c r="R52" s="65"/>
      <c r="S52" s="64"/>
      <c r="T52" s="64"/>
      <c r="U52" s="65"/>
    </row>
    <row r="53" spans="1:21" ht="16.5" thickBot="1">
      <c r="A53" s="138"/>
      <c r="B53" s="141"/>
      <c r="C53" s="141"/>
      <c r="D53" s="258"/>
      <c r="E53" s="258"/>
      <c r="F53" s="50" t="s">
        <v>24</v>
      </c>
      <c r="G53" s="8"/>
      <c r="H53" s="8"/>
      <c r="I53" s="3">
        <f t="shared" si="1"/>
        <v>0</v>
      </c>
      <c r="J53" s="8"/>
      <c r="K53" s="8"/>
      <c r="L53" s="3">
        <f t="shared" si="2"/>
        <v>0</v>
      </c>
      <c r="M53" s="8"/>
      <c r="N53" s="8"/>
      <c r="O53" s="66">
        <f t="shared" si="3"/>
        <v>0</v>
      </c>
      <c r="P53" s="64"/>
      <c r="Q53" s="64"/>
      <c r="R53" s="65"/>
      <c r="S53" s="64"/>
      <c r="T53" s="64"/>
      <c r="U53" s="65"/>
    </row>
    <row r="54" spans="1:21" ht="15.75" customHeight="1">
      <c r="A54" s="142">
        <v>4</v>
      </c>
      <c r="B54" s="162" t="s">
        <v>46</v>
      </c>
      <c r="C54" s="162"/>
      <c r="D54" s="257">
        <v>49</v>
      </c>
      <c r="E54" s="257">
        <v>120</v>
      </c>
      <c r="F54" s="52" t="s">
        <v>7</v>
      </c>
      <c r="G54" s="9"/>
      <c r="H54" s="6"/>
      <c r="I54" s="4">
        <f t="shared" si="1"/>
        <v>0</v>
      </c>
      <c r="J54" s="9"/>
      <c r="K54" s="6"/>
      <c r="L54" s="4">
        <f t="shared" si="2"/>
        <v>0</v>
      </c>
      <c r="M54" s="9"/>
      <c r="N54" s="6"/>
      <c r="O54" s="53">
        <f t="shared" si="3"/>
        <v>0</v>
      </c>
      <c r="P54" s="64"/>
      <c r="Q54" s="64"/>
      <c r="R54" s="65"/>
      <c r="S54" s="64"/>
      <c r="T54" s="64"/>
      <c r="U54" s="65"/>
    </row>
    <row r="55" spans="1:21" ht="15.75">
      <c r="A55" s="137"/>
      <c r="B55" s="140"/>
      <c r="C55" s="140"/>
      <c r="D55" s="257"/>
      <c r="E55" s="257"/>
      <c r="F55" s="48" t="s">
        <v>9</v>
      </c>
      <c r="G55" s="7"/>
      <c r="H55" s="7"/>
      <c r="I55" s="2">
        <f t="shared" si="1"/>
        <v>0</v>
      </c>
      <c r="J55" s="7"/>
      <c r="K55" s="7"/>
      <c r="L55" s="2">
        <f t="shared" si="2"/>
        <v>0</v>
      </c>
      <c r="M55" s="7"/>
      <c r="N55" s="7"/>
      <c r="O55" s="49">
        <f t="shared" si="3"/>
        <v>0</v>
      </c>
      <c r="P55" s="64"/>
      <c r="Q55" s="64"/>
      <c r="R55" s="65"/>
      <c r="S55" s="64"/>
      <c r="T55" s="64"/>
      <c r="U55" s="65"/>
    </row>
    <row r="56" spans="1:21" ht="15.75">
      <c r="A56" s="137"/>
      <c r="B56" s="140"/>
      <c r="C56" s="140"/>
      <c r="D56" s="257"/>
      <c r="E56" s="257"/>
      <c r="F56" s="48" t="s">
        <v>11</v>
      </c>
      <c r="G56" s="7"/>
      <c r="H56" s="7"/>
      <c r="I56" s="2">
        <f t="shared" si="1"/>
        <v>0</v>
      </c>
      <c r="J56" s="7"/>
      <c r="K56" s="7"/>
      <c r="L56" s="2">
        <f t="shared" si="2"/>
        <v>0</v>
      </c>
      <c r="M56" s="7"/>
      <c r="N56" s="7"/>
      <c r="O56" s="49">
        <f t="shared" si="3"/>
        <v>0</v>
      </c>
      <c r="P56" s="64"/>
      <c r="Q56" s="64"/>
      <c r="R56" s="65"/>
      <c r="S56" s="64"/>
      <c r="T56" s="64"/>
      <c r="U56" s="65"/>
    </row>
    <row r="57" spans="1:21" ht="15.75">
      <c r="A57" s="137"/>
      <c r="B57" s="140"/>
      <c r="C57" s="140"/>
      <c r="D57" s="257"/>
      <c r="E57" s="257"/>
      <c r="F57" s="48" t="s">
        <v>22</v>
      </c>
      <c r="G57" s="7"/>
      <c r="H57" s="7"/>
      <c r="I57" s="2">
        <f t="shared" si="1"/>
        <v>0</v>
      </c>
      <c r="J57" s="7"/>
      <c r="K57" s="7"/>
      <c r="L57" s="2">
        <f t="shared" si="2"/>
        <v>0</v>
      </c>
      <c r="M57" s="7"/>
      <c r="N57" s="7"/>
      <c r="O57" s="49">
        <f t="shared" si="3"/>
        <v>0</v>
      </c>
      <c r="P57" s="64"/>
      <c r="Q57" s="64"/>
      <c r="R57" s="65"/>
      <c r="S57" s="64"/>
      <c r="T57" s="64"/>
      <c r="U57" s="65"/>
    </row>
    <row r="58" spans="1:21" ht="16.5" thickBot="1">
      <c r="A58" s="161"/>
      <c r="B58" s="163"/>
      <c r="C58" s="163"/>
      <c r="D58" s="257"/>
      <c r="E58" s="257"/>
      <c r="F58" s="54" t="s">
        <v>24</v>
      </c>
      <c r="G58" s="10"/>
      <c r="H58" s="8"/>
      <c r="I58" s="5">
        <f t="shared" si="1"/>
        <v>0</v>
      </c>
      <c r="J58" s="10"/>
      <c r="K58" s="8"/>
      <c r="L58" s="5">
        <f t="shared" si="2"/>
        <v>0</v>
      </c>
      <c r="M58" s="10"/>
      <c r="N58" s="8"/>
      <c r="O58" s="56">
        <f t="shared" si="3"/>
        <v>0</v>
      </c>
      <c r="P58" s="64"/>
      <c r="Q58" s="64"/>
      <c r="R58" s="65"/>
      <c r="S58" s="64"/>
      <c r="T58" s="64"/>
      <c r="U58" s="65"/>
    </row>
    <row r="59" spans="1:21" ht="15.75" customHeight="1">
      <c r="A59" s="136">
        <v>5</v>
      </c>
      <c r="B59" s="139" t="s">
        <v>47</v>
      </c>
      <c r="C59" s="139"/>
      <c r="D59" s="256">
        <v>32</v>
      </c>
      <c r="E59" s="256">
        <v>95</v>
      </c>
      <c r="F59" s="45" t="s">
        <v>7</v>
      </c>
      <c r="G59" s="6"/>
      <c r="H59" s="6"/>
      <c r="I59" s="1">
        <f t="shared" si="1"/>
        <v>0</v>
      </c>
      <c r="J59" s="6"/>
      <c r="K59" s="6"/>
      <c r="L59" s="1">
        <f t="shared" si="2"/>
        <v>0</v>
      </c>
      <c r="M59" s="6"/>
      <c r="N59" s="6"/>
      <c r="O59" s="46">
        <f t="shared" si="3"/>
        <v>0</v>
      </c>
      <c r="P59" s="64"/>
      <c r="Q59" s="64"/>
      <c r="R59" s="65"/>
      <c r="S59" s="64"/>
      <c r="T59" s="64"/>
      <c r="U59" s="65"/>
    </row>
    <row r="60" spans="1:21" ht="15.75">
      <c r="A60" s="137"/>
      <c r="B60" s="140"/>
      <c r="C60" s="140"/>
      <c r="D60" s="257"/>
      <c r="E60" s="257"/>
      <c r="F60" s="48" t="s">
        <v>9</v>
      </c>
      <c r="G60" s="7"/>
      <c r="H60" s="7"/>
      <c r="I60" s="2">
        <f t="shared" si="1"/>
        <v>0</v>
      </c>
      <c r="J60" s="7"/>
      <c r="K60" s="7"/>
      <c r="L60" s="2">
        <f t="shared" si="2"/>
        <v>0</v>
      </c>
      <c r="M60" s="7"/>
      <c r="N60" s="7"/>
      <c r="O60" s="49">
        <f t="shared" si="3"/>
        <v>0</v>
      </c>
      <c r="P60" s="64"/>
      <c r="Q60" s="64"/>
      <c r="R60" s="65"/>
      <c r="S60" s="64"/>
      <c r="T60" s="64"/>
      <c r="U60" s="65"/>
    </row>
    <row r="61" spans="1:21" ht="15.75">
      <c r="A61" s="137"/>
      <c r="B61" s="140"/>
      <c r="C61" s="140"/>
      <c r="D61" s="257"/>
      <c r="E61" s="257"/>
      <c r="F61" s="48" t="s">
        <v>11</v>
      </c>
      <c r="G61" s="7"/>
      <c r="H61" s="7"/>
      <c r="I61" s="2">
        <f t="shared" si="1"/>
        <v>0</v>
      </c>
      <c r="J61" s="7"/>
      <c r="K61" s="7"/>
      <c r="L61" s="2">
        <f t="shared" si="2"/>
        <v>0</v>
      </c>
      <c r="M61" s="7"/>
      <c r="N61" s="7"/>
      <c r="O61" s="49">
        <f t="shared" si="3"/>
        <v>0</v>
      </c>
      <c r="P61" s="64"/>
      <c r="Q61" s="64"/>
      <c r="R61" s="65"/>
      <c r="S61" s="64"/>
      <c r="T61" s="64"/>
      <c r="U61" s="65"/>
    </row>
    <row r="62" spans="1:21" ht="15.75">
      <c r="A62" s="137"/>
      <c r="B62" s="140"/>
      <c r="C62" s="140"/>
      <c r="D62" s="257"/>
      <c r="E62" s="257"/>
      <c r="F62" s="48" t="s">
        <v>22</v>
      </c>
      <c r="G62" s="7"/>
      <c r="H62" s="7"/>
      <c r="I62" s="2">
        <f t="shared" si="1"/>
        <v>0</v>
      </c>
      <c r="J62" s="7"/>
      <c r="K62" s="7"/>
      <c r="L62" s="2">
        <f t="shared" si="2"/>
        <v>0</v>
      </c>
      <c r="M62" s="7"/>
      <c r="N62" s="7"/>
      <c r="O62" s="49">
        <f t="shared" si="3"/>
        <v>0</v>
      </c>
      <c r="P62" s="64"/>
      <c r="Q62" s="64"/>
      <c r="R62" s="65"/>
      <c r="S62" s="64"/>
      <c r="T62" s="64"/>
      <c r="U62" s="65"/>
    </row>
    <row r="63" spans="1:21" ht="16.5" thickBot="1">
      <c r="A63" s="138"/>
      <c r="B63" s="141"/>
      <c r="C63" s="141"/>
      <c r="D63" s="258"/>
      <c r="E63" s="258"/>
      <c r="F63" s="50" t="s">
        <v>24</v>
      </c>
      <c r="G63" s="8"/>
      <c r="H63" s="8"/>
      <c r="I63" s="3">
        <f t="shared" si="1"/>
        <v>0</v>
      </c>
      <c r="J63" s="8"/>
      <c r="K63" s="8"/>
      <c r="L63" s="3">
        <f t="shared" si="2"/>
        <v>0</v>
      </c>
      <c r="M63" s="8"/>
      <c r="N63" s="8"/>
      <c r="O63" s="51">
        <f t="shared" si="3"/>
        <v>0</v>
      </c>
      <c r="P63" s="64"/>
      <c r="Q63" s="64"/>
      <c r="R63" s="65"/>
      <c r="S63" s="64"/>
      <c r="T63" s="64"/>
      <c r="U63" s="65"/>
    </row>
    <row r="64" spans="1:21" ht="15.75" hidden="1">
      <c r="A64" s="142">
        <v>6</v>
      </c>
      <c r="B64" s="266"/>
      <c r="C64" s="266"/>
      <c r="D64" s="269"/>
      <c r="E64" s="269"/>
      <c r="F64" s="52" t="s">
        <v>7</v>
      </c>
      <c r="G64" s="9"/>
      <c r="H64" s="6"/>
      <c r="I64" s="4">
        <f t="shared" si="1"/>
        <v>0</v>
      </c>
      <c r="J64" s="9"/>
      <c r="K64" s="6"/>
      <c r="L64" s="4">
        <f t="shared" si="2"/>
        <v>0</v>
      </c>
      <c r="M64" s="9"/>
      <c r="N64" s="6"/>
      <c r="O64" s="4">
        <f t="shared" si="3"/>
        <v>0</v>
      </c>
      <c r="P64" s="9"/>
      <c r="Q64" s="9"/>
      <c r="R64" s="4">
        <f>P64*Q64</f>
        <v>0</v>
      </c>
      <c r="S64" s="9"/>
      <c r="T64" s="9"/>
      <c r="U64" s="53">
        <f>S64*T64</f>
        <v>0</v>
      </c>
    </row>
    <row r="65" spans="1:21" ht="15.75" hidden="1">
      <c r="A65" s="137"/>
      <c r="B65" s="267"/>
      <c r="C65" s="267"/>
      <c r="D65" s="269"/>
      <c r="E65" s="269"/>
      <c r="F65" s="48" t="s">
        <v>9</v>
      </c>
      <c r="G65" s="7"/>
      <c r="H65" s="7"/>
      <c r="I65" s="2">
        <f t="shared" si="1"/>
        <v>0</v>
      </c>
      <c r="J65" s="7"/>
      <c r="K65" s="7"/>
      <c r="L65" s="2">
        <f t="shared" si="2"/>
        <v>0</v>
      </c>
      <c r="M65" s="7"/>
      <c r="N65" s="7"/>
      <c r="O65" s="2">
        <f t="shared" si="3"/>
        <v>0</v>
      </c>
      <c r="P65" s="7"/>
      <c r="Q65" s="7"/>
      <c r="R65" s="2">
        <f>P65*Q65</f>
        <v>0</v>
      </c>
      <c r="S65" s="7"/>
      <c r="T65" s="7"/>
      <c r="U65" s="49">
        <f>S65*T65</f>
        <v>0</v>
      </c>
    </row>
    <row r="66" spans="1:21" ht="15.75" hidden="1">
      <c r="A66" s="137"/>
      <c r="B66" s="267"/>
      <c r="C66" s="267"/>
      <c r="D66" s="269"/>
      <c r="E66" s="269"/>
      <c r="F66" s="48" t="s">
        <v>11</v>
      </c>
      <c r="G66" s="7"/>
      <c r="H66" s="7"/>
      <c r="I66" s="2">
        <f t="shared" si="1"/>
        <v>0</v>
      </c>
      <c r="J66" s="7"/>
      <c r="K66" s="7"/>
      <c r="L66" s="2">
        <f t="shared" si="2"/>
        <v>0</v>
      </c>
      <c r="M66" s="7"/>
      <c r="N66" s="7"/>
      <c r="O66" s="2">
        <f t="shared" si="3"/>
        <v>0</v>
      </c>
      <c r="P66" s="7"/>
      <c r="Q66" s="7"/>
      <c r="R66" s="2">
        <f>P66*Q66</f>
        <v>0</v>
      </c>
      <c r="S66" s="7"/>
      <c r="T66" s="7"/>
      <c r="U66" s="49">
        <f>S66*T66</f>
        <v>0</v>
      </c>
    </row>
    <row r="67" spans="1:21" ht="15.75" hidden="1">
      <c r="A67" s="137"/>
      <c r="B67" s="267"/>
      <c r="C67" s="267"/>
      <c r="D67" s="269"/>
      <c r="E67" s="269"/>
      <c r="F67" s="48" t="s">
        <v>22</v>
      </c>
      <c r="G67" s="7"/>
      <c r="H67" s="7"/>
      <c r="I67" s="2">
        <f t="shared" si="1"/>
        <v>0</v>
      </c>
      <c r="J67" s="7"/>
      <c r="K67" s="7"/>
      <c r="L67" s="2">
        <f t="shared" si="2"/>
        <v>0</v>
      </c>
      <c r="M67" s="7"/>
      <c r="N67" s="7"/>
      <c r="O67" s="2">
        <f t="shared" si="3"/>
        <v>0</v>
      </c>
      <c r="P67" s="7"/>
      <c r="Q67" s="7"/>
      <c r="R67" s="2">
        <f>P67*Q67</f>
        <v>0</v>
      </c>
      <c r="S67" s="7"/>
      <c r="T67" s="7"/>
      <c r="U67" s="49">
        <f>S67*T67</f>
        <v>0</v>
      </c>
    </row>
    <row r="68" spans="1:21" ht="16.5" hidden="1" thickBot="1">
      <c r="A68" s="138"/>
      <c r="B68" s="268"/>
      <c r="C68" s="268"/>
      <c r="D68" s="270"/>
      <c r="E68" s="270"/>
      <c r="F68" s="50" t="s">
        <v>24</v>
      </c>
      <c r="G68" s="8"/>
      <c r="H68" s="8"/>
      <c r="I68" s="3">
        <f t="shared" si="1"/>
        <v>0</v>
      </c>
      <c r="J68" s="8"/>
      <c r="K68" s="8"/>
      <c r="L68" s="3">
        <f t="shared" si="2"/>
        <v>0</v>
      </c>
      <c r="M68" s="8"/>
      <c r="N68" s="8"/>
      <c r="O68" s="3">
        <f t="shared" si="3"/>
        <v>0</v>
      </c>
      <c r="P68" s="8"/>
      <c r="Q68" s="8"/>
      <c r="R68" s="3">
        <f>P68*Q68</f>
        <v>0</v>
      </c>
      <c r="S68" s="8"/>
      <c r="T68" s="8"/>
      <c r="U68" s="51">
        <f>S68*T68</f>
        <v>0</v>
      </c>
    </row>
    <row r="69" spans="9:21" s="57" customFormat="1" ht="12">
      <c r="I69" s="58"/>
      <c r="K69" s="59"/>
      <c r="L69" s="58"/>
      <c r="O69" s="58"/>
      <c r="R69" s="58"/>
      <c r="U69" s="58"/>
    </row>
    <row r="70" spans="1:21" ht="16.5" thickBot="1">
      <c r="A70" s="255" t="s">
        <v>59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60"/>
      <c r="Q70" s="60"/>
      <c r="R70" s="60"/>
      <c r="S70" s="60"/>
      <c r="T70" s="60"/>
      <c r="U70" s="60"/>
    </row>
    <row r="71" spans="1:21" ht="15.75">
      <c r="A71" s="259" t="s">
        <v>1</v>
      </c>
      <c r="B71" s="261" t="s">
        <v>30</v>
      </c>
      <c r="C71" s="262"/>
      <c r="D71" s="265" t="s">
        <v>31</v>
      </c>
      <c r="E71" s="265"/>
      <c r="F71" s="248" t="s">
        <v>48</v>
      </c>
      <c r="G71" s="164" t="s">
        <v>39</v>
      </c>
      <c r="H71" s="164"/>
      <c r="I71" s="164"/>
      <c r="J71" s="164" t="s">
        <v>40</v>
      </c>
      <c r="K71" s="164"/>
      <c r="L71" s="164"/>
      <c r="M71" s="164" t="s">
        <v>41</v>
      </c>
      <c r="N71" s="164"/>
      <c r="O71" s="165"/>
      <c r="P71" s="166"/>
      <c r="Q71" s="166"/>
      <c r="R71" s="166"/>
      <c r="S71" s="166"/>
      <c r="T71" s="166"/>
      <c r="U71" s="166"/>
    </row>
    <row r="72" spans="1:21" ht="26.25" thickBot="1">
      <c r="A72" s="260"/>
      <c r="B72" s="263"/>
      <c r="C72" s="264"/>
      <c r="D72" s="16" t="s">
        <v>32</v>
      </c>
      <c r="E72" s="16" t="s">
        <v>33</v>
      </c>
      <c r="F72" s="249"/>
      <c r="G72" s="16" t="s">
        <v>35</v>
      </c>
      <c r="H72" s="17" t="s">
        <v>5</v>
      </c>
      <c r="I72" s="17" t="s">
        <v>36</v>
      </c>
      <c r="J72" s="16" t="s">
        <v>35</v>
      </c>
      <c r="K72" s="17" t="s">
        <v>5</v>
      </c>
      <c r="L72" s="17" t="s">
        <v>36</v>
      </c>
      <c r="M72" s="16" t="s">
        <v>35</v>
      </c>
      <c r="N72" s="17" t="s">
        <v>5</v>
      </c>
      <c r="O72" s="18" t="s">
        <v>36</v>
      </c>
      <c r="P72" s="62"/>
      <c r="Q72" s="63"/>
      <c r="R72" s="63"/>
      <c r="S72" s="62"/>
      <c r="T72" s="63"/>
      <c r="U72" s="63"/>
    </row>
    <row r="73" spans="1:21" ht="15.75">
      <c r="A73" s="136">
        <v>1</v>
      </c>
      <c r="B73" s="139" t="s">
        <v>49</v>
      </c>
      <c r="C73" s="139"/>
      <c r="D73" s="256">
        <v>98</v>
      </c>
      <c r="E73" s="256">
        <v>194</v>
      </c>
      <c r="F73" s="45" t="s">
        <v>7</v>
      </c>
      <c r="G73" s="6"/>
      <c r="H73" s="6"/>
      <c r="I73" s="1">
        <f>G73*H73</f>
        <v>0</v>
      </c>
      <c r="J73" s="6"/>
      <c r="K73" s="6"/>
      <c r="L73" s="1">
        <f>J73*K73</f>
        <v>0</v>
      </c>
      <c r="M73" s="6"/>
      <c r="N73" s="6"/>
      <c r="O73" s="46">
        <f>M73*N73</f>
        <v>0</v>
      </c>
      <c r="P73" s="64"/>
      <c r="Q73" s="64"/>
      <c r="R73" s="65"/>
      <c r="S73" s="64"/>
      <c r="T73" s="64"/>
      <c r="U73" s="65"/>
    </row>
    <row r="74" spans="1:21" ht="15.75">
      <c r="A74" s="137"/>
      <c r="B74" s="140"/>
      <c r="C74" s="140"/>
      <c r="D74" s="257"/>
      <c r="E74" s="257"/>
      <c r="F74" s="48" t="s">
        <v>9</v>
      </c>
      <c r="G74" s="7"/>
      <c r="H74" s="7"/>
      <c r="I74" s="2">
        <f aca="true" t="shared" si="4" ref="I74:I102">G74*H74</f>
        <v>0</v>
      </c>
      <c r="J74" s="7"/>
      <c r="K74" s="7"/>
      <c r="L74" s="2">
        <f aca="true" t="shared" si="5" ref="L74:L102">J74*K74</f>
        <v>0</v>
      </c>
      <c r="M74" s="7"/>
      <c r="N74" s="7"/>
      <c r="O74" s="49">
        <f aca="true" t="shared" si="6" ref="O74:O102">M74*N74</f>
        <v>0</v>
      </c>
      <c r="P74" s="64"/>
      <c r="Q74" s="64"/>
      <c r="R74" s="65"/>
      <c r="S74" s="64"/>
      <c r="T74" s="64"/>
      <c r="U74" s="65"/>
    </row>
    <row r="75" spans="1:21" ht="15.75">
      <c r="A75" s="137"/>
      <c r="B75" s="140"/>
      <c r="C75" s="140"/>
      <c r="D75" s="257"/>
      <c r="E75" s="257"/>
      <c r="F75" s="48" t="s">
        <v>11</v>
      </c>
      <c r="G75" s="7"/>
      <c r="H75" s="7"/>
      <c r="I75" s="2">
        <f t="shared" si="4"/>
        <v>0</v>
      </c>
      <c r="J75" s="7"/>
      <c r="K75" s="7"/>
      <c r="L75" s="2">
        <f t="shared" si="5"/>
        <v>0</v>
      </c>
      <c r="M75" s="7"/>
      <c r="N75" s="7"/>
      <c r="O75" s="49">
        <f t="shared" si="6"/>
        <v>0</v>
      </c>
      <c r="P75" s="64"/>
      <c r="Q75" s="64"/>
      <c r="R75" s="65"/>
      <c r="S75" s="64"/>
      <c r="T75" s="64"/>
      <c r="U75" s="65"/>
    </row>
    <row r="76" spans="1:21" ht="15.75">
      <c r="A76" s="137"/>
      <c r="B76" s="140"/>
      <c r="C76" s="140"/>
      <c r="D76" s="257"/>
      <c r="E76" s="257"/>
      <c r="F76" s="48" t="s">
        <v>22</v>
      </c>
      <c r="G76" s="7"/>
      <c r="H76" s="7"/>
      <c r="I76" s="2">
        <f t="shared" si="4"/>
        <v>0</v>
      </c>
      <c r="J76" s="7"/>
      <c r="K76" s="7"/>
      <c r="L76" s="2">
        <f t="shared" si="5"/>
        <v>0</v>
      </c>
      <c r="M76" s="7"/>
      <c r="N76" s="7"/>
      <c r="O76" s="49">
        <f t="shared" si="6"/>
        <v>0</v>
      </c>
      <c r="P76" s="64"/>
      <c r="Q76" s="64"/>
      <c r="R76" s="65"/>
      <c r="S76" s="64"/>
      <c r="T76" s="64"/>
      <c r="U76" s="65"/>
    </row>
    <row r="77" spans="1:21" ht="16.5" thickBot="1">
      <c r="A77" s="138"/>
      <c r="B77" s="141"/>
      <c r="C77" s="141"/>
      <c r="D77" s="258"/>
      <c r="E77" s="258"/>
      <c r="F77" s="50" t="s">
        <v>24</v>
      </c>
      <c r="G77" s="8"/>
      <c r="H77" s="8"/>
      <c r="I77" s="3">
        <f t="shared" si="4"/>
        <v>0</v>
      </c>
      <c r="J77" s="8"/>
      <c r="K77" s="8"/>
      <c r="L77" s="3">
        <f t="shared" si="5"/>
        <v>0</v>
      </c>
      <c r="M77" s="8"/>
      <c r="N77" s="8"/>
      <c r="O77" s="51">
        <f t="shared" si="6"/>
        <v>0</v>
      </c>
      <c r="P77" s="64"/>
      <c r="Q77" s="64"/>
      <c r="R77" s="65"/>
      <c r="S77" s="64"/>
      <c r="T77" s="64"/>
      <c r="U77" s="65"/>
    </row>
    <row r="78" spans="1:21" ht="15.75">
      <c r="A78" s="142">
        <v>2</v>
      </c>
      <c r="B78" s="162" t="s">
        <v>84</v>
      </c>
      <c r="C78" s="162"/>
      <c r="D78" s="257">
        <v>83</v>
      </c>
      <c r="E78" s="257">
        <v>165</v>
      </c>
      <c r="F78" s="52" t="s">
        <v>7</v>
      </c>
      <c r="G78" s="9"/>
      <c r="H78" s="6"/>
      <c r="I78" s="4">
        <f t="shared" si="4"/>
        <v>0</v>
      </c>
      <c r="J78" s="9"/>
      <c r="K78" s="6"/>
      <c r="L78" s="4">
        <f t="shared" si="5"/>
        <v>0</v>
      </c>
      <c r="M78" s="9"/>
      <c r="N78" s="6"/>
      <c r="O78" s="53">
        <f t="shared" si="6"/>
        <v>0</v>
      </c>
      <c r="P78" s="64"/>
      <c r="Q78" s="64"/>
      <c r="R78" s="65"/>
      <c r="S78" s="64"/>
      <c r="T78" s="64"/>
      <c r="U78" s="65"/>
    </row>
    <row r="79" spans="1:21" ht="15.75">
      <c r="A79" s="137"/>
      <c r="B79" s="140"/>
      <c r="C79" s="140"/>
      <c r="D79" s="257"/>
      <c r="E79" s="257"/>
      <c r="F79" s="48" t="s">
        <v>9</v>
      </c>
      <c r="G79" s="7"/>
      <c r="H79" s="7"/>
      <c r="I79" s="2">
        <f t="shared" si="4"/>
        <v>0</v>
      </c>
      <c r="J79" s="7"/>
      <c r="K79" s="7"/>
      <c r="L79" s="2">
        <f t="shared" si="5"/>
        <v>0</v>
      </c>
      <c r="M79" s="7"/>
      <c r="N79" s="7"/>
      <c r="O79" s="49">
        <f t="shared" si="6"/>
        <v>0</v>
      </c>
      <c r="P79" s="64"/>
      <c r="Q79" s="64"/>
      <c r="R79" s="65"/>
      <c r="S79" s="64"/>
      <c r="T79" s="64"/>
      <c r="U79" s="65"/>
    </row>
    <row r="80" spans="1:21" ht="15.75">
      <c r="A80" s="137"/>
      <c r="B80" s="140"/>
      <c r="C80" s="140"/>
      <c r="D80" s="257"/>
      <c r="E80" s="257"/>
      <c r="F80" s="48" t="s">
        <v>11</v>
      </c>
      <c r="G80" s="7"/>
      <c r="H80" s="7"/>
      <c r="I80" s="2">
        <f t="shared" si="4"/>
        <v>0</v>
      </c>
      <c r="J80" s="7"/>
      <c r="K80" s="7"/>
      <c r="L80" s="2">
        <f t="shared" si="5"/>
        <v>0</v>
      </c>
      <c r="M80" s="7"/>
      <c r="N80" s="7"/>
      <c r="O80" s="49">
        <f t="shared" si="6"/>
        <v>0</v>
      </c>
      <c r="P80" s="64"/>
      <c r="Q80" s="64"/>
      <c r="R80" s="65"/>
      <c r="S80" s="64"/>
      <c r="T80" s="64"/>
      <c r="U80" s="65"/>
    </row>
    <row r="81" spans="1:21" ht="15.75">
      <c r="A81" s="137"/>
      <c r="B81" s="140"/>
      <c r="C81" s="140"/>
      <c r="D81" s="257"/>
      <c r="E81" s="257"/>
      <c r="F81" s="48" t="s">
        <v>22</v>
      </c>
      <c r="G81" s="7"/>
      <c r="H81" s="7"/>
      <c r="I81" s="2">
        <f t="shared" si="4"/>
        <v>0</v>
      </c>
      <c r="J81" s="7"/>
      <c r="K81" s="7"/>
      <c r="L81" s="2">
        <f t="shared" si="5"/>
        <v>0</v>
      </c>
      <c r="M81" s="7"/>
      <c r="N81" s="7"/>
      <c r="O81" s="49">
        <f t="shared" si="6"/>
        <v>0</v>
      </c>
      <c r="P81" s="64"/>
      <c r="Q81" s="64"/>
      <c r="R81" s="65"/>
      <c r="S81" s="64"/>
      <c r="T81" s="64"/>
      <c r="U81" s="65"/>
    </row>
    <row r="82" spans="1:21" ht="16.5" thickBot="1">
      <c r="A82" s="161"/>
      <c r="B82" s="163"/>
      <c r="C82" s="163"/>
      <c r="D82" s="257"/>
      <c r="E82" s="257"/>
      <c r="F82" s="54" t="s">
        <v>24</v>
      </c>
      <c r="G82" s="10"/>
      <c r="H82" s="8"/>
      <c r="I82" s="5">
        <f t="shared" si="4"/>
        <v>0</v>
      </c>
      <c r="J82" s="10"/>
      <c r="K82" s="8"/>
      <c r="L82" s="5">
        <f t="shared" si="5"/>
        <v>0</v>
      </c>
      <c r="M82" s="10"/>
      <c r="N82" s="8"/>
      <c r="O82" s="56">
        <f t="shared" si="6"/>
        <v>0</v>
      </c>
      <c r="P82" s="64"/>
      <c r="Q82" s="64"/>
      <c r="R82" s="65"/>
      <c r="S82" s="64"/>
      <c r="T82" s="64"/>
      <c r="U82" s="65"/>
    </row>
    <row r="83" spans="1:21" ht="15.75">
      <c r="A83" s="136">
        <v>3</v>
      </c>
      <c r="B83" s="139" t="s">
        <v>26</v>
      </c>
      <c r="C83" s="139"/>
      <c r="D83" s="256">
        <v>69</v>
      </c>
      <c r="E83" s="256">
        <v>137</v>
      </c>
      <c r="F83" s="45" t="s">
        <v>7</v>
      </c>
      <c r="G83" s="6"/>
      <c r="H83" s="6"/>
      <c r="I83" s="1">
        <f t="shared" si="4"/>
        <v>0</v>
      </c>
      <c r="J83" s="6"/>
      <c r="K83" s="6"/>
      <c r="L83" s="1">
        <f t="shared" si="5"/>
        <v>0</v>
      </c>
      <c r="M83" s="6"/>
      <c r="N83" s="6"/>
      <c r="O83" s="46">
        <f t="shared" si="6"/>
        <v>0</v>
      </c>
      <c r="P83" s="64"/>
      <c r="Q83" s="64"/>
      <c r="R83" s="65"/>
      <c r="S83" s="64"/>
      <c r="T83" s="64"/>
      <c r="U83" s="65"/>
    </row>
    <row r="84" spans="1:21" ht="15.75">
      <c r="A84" s="137"/>
      <c r="B84" s="140"/>
      <c r="C84" s="140"/>
      <c r="D84" s="257"/>
      <c r="E84" s="257"/>
      <c r="F84" s="48" t="s">
        <v>9</v>
      </c>
      <c r="G84" s="7"/>
      <c r="H84" s="7"/>
      <c r="I84" s="2">
        <f t="shared" si="4"/>
        <v>0</v>
      </c>
      <c r="J84" s="7"/>
      <c r="K84" s="7"/>
      <c r="L84" s="2">
        <f t="shared" si="5"/>
        <v>0</v>
      </c>
      <c r="M84" s="7"/>
      <c r="N84" s="7"/>
      <c r="O84" s="49">
        <f t="shared" si="6"/>
        <v>0</v>
      </c>
      <c r="P84" s="64"/>
      <c r="Q84" s="64"/>
      <c r="R84" s="65"/>
      <c r="S84" s="64"/>
      <c r="T84" s="64"/>
      <c r="U84" s="65"/>
    </row>
    <row r="85" spans="1:21" ht="15.75">
      <c r="A85" s="137"/>
      <c r="B85" s="140"/>
      <c r="C85" s="140"/>
      <c r="D85" s="257"/>
      <c r="E85" s="257"/>
      <c r="F85" s="48" t="s">
        <v>11</v>
      </c>
      <c r="G85" s="7"/>
      <c r="H85" s="7"/>
      <c r="I85" s="2">
        <f t="shared" si="4"/>
        <v>0</v>
      </c>
      <c r="J85" s="7"/>
      <c r="K85" s="7"/>
      <c r="L85" s="2">
        <f t="shared" si="5"/>
        <v>0</v>
      </c>
      <c r="M85" s="7"/>
      <c r="N85" s="7"/>
      <c r="O85" s="49">
        <f t="shared" si="6"/>
        <v>0</v>
      </c>
      <c r="P85" s="64"/>
      <c r="Q85" s="64"/>
      <c r="R85" s="65"/>
      <c r="S85" s="64"/>
      <c r="T85" s="64"/>
      <c r="U85" s="65"/>
    </row>
    <row r="86" spans="1:21" ht="15.75">
      <c r="A86" s="137"/>
      <c r="B86" s="140"/>
      <c r="C86" s="140"/>
      <c r="D86" s="257"/>
      <c r="E86" s="257"/>
      <c r="F86" s="48" t="s">
        <v>22</v>
      </c>
      <c r="G86" s="7"/>
      <c r="H86" s="7"/>
      <c r="I86" s="2">
        <f t="shared" si="4"/>
        <v>0</v>
      </c>
      <c r="J86" s="7"/>
      <c r="K86" s="7"/>
      <c r="L86" s="2">
        <f t="shared" si="5"/>
        <v>0</v>
      </c>
      <c r="M86" s="7"/>
      <c r="N86" s="7"/>
      <c r="O86" s="49">
        <f t="shared" si="6"/>
        <v>0</v>
      </c>
      <c r="P86" s="64"/>
      <c r="Q86" s="64"/>
      <c r="R86" s="65"/>
      <c r="S86" s="64"/>
      <c r="T86" s="64"/>
      <c r="U86" s="65"/>
    </row>
    <row r="87" spans="1:21" ht="16.5" thickBot="1">
      <c r="A87" s="138"/>
      <c r="B87" s="141"/>
      <c r="C87" s="141"/>
      <c r="D87" s="258"/>
      <c r="E87" s="258"/>
      <c r="F87" s="50" t="s">
        <v>24</v>
      </c>
      <c r="G87" s="8"/>
      <c r="H87" s="8"/>
      <c r="I87" s="3">
        <f t="shared" si="4"/>
        <v>0</v>
      </c>
      <c r="J87" s="8"/>
      <c r="K87" s="8"/>
      <c r="L87" s="3">
        <f t="shared" si="5"/>
        <v>0</v>
      </c>
      <c r="M87" s="8"/>
      <c r="N87" s="8"/>
      <c r="O87" s="51">
        <f t="shared" si="6"/>
        <v>0</v>
      </c>
      <c r="P87" s="64"/>
      <c r="Q87" s="64"/>
      <c r="R87" s="65"/>
      <c r="S87" s="64"/>
      <c r="T87" s="64"/>
      <c r="U87" s="65"/>
    </row>
    <row r="88" spans="1:21" ht="15.75">
      <c r="A88" s="142">
        <v>4</v>
      </c>
      <c r="B88" s="162" t="s">
        <v>27</v>
      </c>
      <c r="C88" s="162"/>
      <c r="D88" s="257">
        <v>45</v>
      </c>
      <c r="E88" s="257">
        <v>95</v>
      </c>
      <c r="F88" s="52" t="s">
        <v>7</v>
      </c>
      <c r="G88" s="9"/>
      <c r="H88" s="6"/>
      <c r="I88" s="4">
        <f t="shared" si="4"/>
        <v>0</v>
      </c>
      <c r="J88" s="9"/>
      <c r="K88" s="6"/>
      <c r="L88" s="4">
        <f t="shared" si="5"/>
        <v>0</v>
      </c>
      <c r="M88" s="9"/>
      <c r="N88" s="6"/>
      <c r="O88" s="53">
        <f t="shared" si="6"/>
        <v>0</v>
      </c>
      <c r="P88" s="64"/>
      <c r="Q88" s="64"/>
      <c r="R88" s="65"/>
      <c r="S88" s="64"/>
      <c r="T88" s="64"/>
      <c r="U88" s="65"/>
    </row>
    <row r="89" spans="1:21" ht="15.75">
      <c r="A89" s="137"/>
      <c r="B89" s="140"/>
      <c r="C89" s="140"/>
      <c r="D89" s="257"/>
      <c r="E89" s="257"/>
      <c r="F89" s="48" t="s">
        <v>9</v>
      </c>
      <c r="G89" s="7"/>
      <c r="H89" s="7"/>
      <c r="I89" s="2">
        <f t="shared" si="4"/>
        <v>0</v>
      </c>
      <c r="J89" s="7"/>
      <c r="K89" s="7"/>
      <c r="L89" s="2">
        <f t="shared" si="5"/>
        <v>0</v>
      </c>
      <c r="M89" s="7"/>
      <c r="N89" s="7"/>
      <c r="O89" s="49">
        <f t="shared" si="6"/>
        <v>0</v>
      </c>
      <c r="P89" s="64"/>
      <c r="Q89" s="64"/>
      <c r="R89" s="65"/>
      <c r="S89" s="64"/>
      <c r="T89" s="64"/>
      <c r="U89" s="65"/>
    </row>
    <row r="90" spans="1:21" ht="15.75">
      <c r="A90" s="137"/>
      <c r="B90" s="140"/>
      <c r="C90" s="140"/>
      <c r="D90" s="257"/>
      <c r="E90" s="257"/>
      <c r="F90" s="48" t="s">
        <v>11</v>
      </c>
      <c r="G90" s="7"/>
      <c r="H90" s="7"/>
      <c r="I90" s="2">
        <f t="shared" si="4"/>
        <v>0</v>
      </c>
      <c r="J90" s="7"/>
      <c r="K90" s="7"/>
      <c r="L90" s="2">
        <f t="shared" si="5"/>
        <v>0</v>
      </c>
      <c r="M90" s="7"/>
      <c r="N90" s="7"/>
      <c r="O90" s="49">
        <f t="shared" si="6"/>
        <v>0</v>
      </c>
      <c r="P90" s="64"/>
      <c r="Q90" s="64"/>
      <c r="R90" s="65"/>
      <c r="S90" s="64"/>
      <c r="T90" s="64"/>
      <c r="U90" s="65"/>
    </row>
    <row r="91" spans="1:21" ht="15.75">
      <c r="A91" s="137"/>
      <c r="B91" s="140"/>
      <c r="C91" s="140"/>
      <c r="D91" s="257"/>
      <c r="E91" s="257"/>
      <c r="F91" s="48" t="s">
        <v>22</v>
      </c>
      <c r="G91" s="7"/>
      <c r="H91" s="7"/>
      <c r="I91" s="2">
        <f t="shared" si="4"/>
        <v>0</v>
      </c>
      <c r="J91" s="7"/>
      <c r="K91" s="7"/>
      <c r="L91" s="2">
        <f t="shared" si="5"/>
        <v>0</v>
      </c>
      <c r="M91" s="7"/>
      <c r="N91" s="7"/>
      <c r="O91" s="49">
        <f t="shared" si="6"/>
        <v>0</v>
      </c>
      <c r="P91" s="64"/>
      <c r="Q91" s="64"/>
      <c r="R91" s="65"/>
      <c r="S91" s="64"/>
      <c r="T91" s="64"/>
      <c r="U91" s="65"/>
    </row>
    <row r="92" spans="1:21" ht="16.5" thickBot="1">
      <c r="A92" s="161"/>
      <c r="B92" s="163"/>
      <c r="C92" s="163"/>
      <c r="D92" s="257"/>
      <c r="E92" s="257"/>
      <c r="F92" s="54" t="s">
        <v>24</v>
      </c>
      <c r="G92" s="10"/>
      <c r="H92" s="8"/>
      <c r="I92" s="5">
        <f t="shared" si="4"/>
        <v>0</v>
      </c>
      <c r="J92" s="10"/>
      <c r="K92" s="8"/>
      <c r="L92" s="5">
        <f t="shared" si="5"/>
        <v>0</v>
      </c>
      <c r="M92" s="10"/>
      <c r="N92" s="8"/>
      <c r="O92" s="56">
        <f t="shared" si="6"/>
        <v>0</v>
      </c>
      <c r="P92" s="64"/>
      <c r="Q92" s="64"/>
      <c r="R92" s="65"/>
      <c r="S92" s="64"/>
      <c r="T92" s="64"/>
      <c r="U92" s="65"/>
    </row>
    <row r="93" spans="1:21" ht="15.75">
      <c r="A93" s="136">
        <v>5</v>
      </c>
      <c r="B93" s="271" t="s">
        <v>28</v>
      </c>
      <c r="C93" s="271"/>
      <c r="D93" s="274"/>
      <c r="E93" s="275"/>
      <c r="F93" s="45" t="s">
        <v>7</v>
      </c>
      <c r="G93" s="6"/>
      <c r="H93" s="6"/>
      <c r="I93" s="1">
        <f t="shared" si="4"/>
        <v>0</v>
      </c>
      <c r="J93" s="6"/>
      <c r="K93" s="6"/>
      <c r="L93" s="1">
        <f t="shared" si="5"/>
        <v>0</v>
      </c>
      <c r="M93" s="6"/>
      <c r="N93" s="6"/>
      <c r="O93" s="46">
        <f t="shared" si="6"/>
        <v>0</v>
      </c>
      <c r="P93" s="64"/>
      <c r="Q93" s="64"/>
      <c r="R93" s="65"/>
      <c r="S93" s="64"/>
      <c r="T93" s="64"/>
      <c r="U93" s="65"/>
    </row>
    <row r="94" spans="1:21" ht="15.75">
      <c r="A94" s="137"/>
      <c r="B94" s="272"/>
      <c r="C94" s="272"/>
      <c r="D94" s="276"/>
      <c r="E94" s="277"/>
      <c r="F94" s="48" t="s">
        <v>9</v>
      </c>
      <c r="G94" s="7"/>
      <c r="H94" s="7"/>
      <c r="I94" s="2">
        <f t="shared" si="4"/>
        <v>0</v>
      </c>
      <c r="J94" s="7"/>
      <c r="K94" s="7"/>
      <c r="L94" s="2">
        <f t="shared" si="5"/>
        <v>0</v>
      </c>
      <c r="M94" s="7"/>
      <c r="N94" s="7"/>
      <c r="O94" s="49">
        <f t="shared" si="6"/>
        <v>0</v>
      </c>
      <c r="P94" s="64"/>
      <c r="Q94" s="64"/>
      <c r="R94" s="65"/>
      <c r="S94" s="64"/>
      <c r="T94" s="64"/>
      <c r="U94" s="65"/>
    </row>
    <row r="95" spans="1:21" ht="15.75">
      <c r="A95" s="137"/>
      <c r="B95" s="272"/>
      <c r="C95" s="272"/>
      <c r="D95" s="276"/>
      <c r="E95" s="277"/>
      <c r="F95" s="48" t="s">
        <v>11</v>
      </c>
      <c r="G95" s="7"/>
      <c r="H95" s="7"/>
      <c r="I95" s="2">
        <f t="shared" si="4"/>
        <v>0</v>
      </c>
      <c r="J95" s="7"/>
      <c r="K95" s="7"/>
      <c r="L95" s="2">
        <f t="shared" si="5"/>
        <v>0</v>
      </c>
      <c r="M95" s="7"/>
      <c r="N95" s="7"/>
      <c r="O95" s="49">
        <f t="shared" si="6"/>
        <v>0</v>
      </c>
      <c r="P95" s="64"/>
      <c r="Q95" s="64"/>
      <c r="R95" s="65"/>
      <c r="S95" s="64"/>
      <c r="T95" s="64"/>
      <c r="U95" s="65"/>
    </row>
    <row r="96" spans="1:21" ht="15.75">
      <c r="A96" s="137"/>
      <c r="B96" s="272"/>
      <c r="C96" s="272"/>
      <c r="D96" s="276"/>
      <c r="E96" s="277"/>
      <c r="F96" s="48" t="s">
        <v>22</v>
      </c>
      <c r="G96" s="7"/>
      <c r="H96" s="7"/>
      <c r="I96" s="2">
        <f t="shared" si="4"/>
        <v>0</v>
      </c>
      <c r="J96" s="7"/>
      <c r="K96" s="7"/>
      <c r="L96" s="2">
        <f t="shared" si="5"/>
        <v>0</v>
      </c>
      <c r="M96" s="7"/>
      <c r="N96" s="7"/>
      <c r="O96" s="49">
        <f t="shared" si="6"/>
        <v>0</v>
      </c>
      <c r="P96" s="64"/>
      <c r="Q96" s="64"/>
      <c r="R96" s="65"/>
      <c r="S96" s="64"/>
      <c r="T96" s="64"/>
      <c r="U96" s="65"/>
    </row>
    <row r="97" spans="1:21" ht="16.5" thickBot="1">
      <c r="A97" s="138"/>
      <c r="B97" s="273"/>
      <c r="C97" s="273"/>
      <c r="D97" s="278"/>
      <c r="E97" s="279"/>
      <c r="F97" s="50" t="s">
        <v>24</v>
      </c>
      <c r="G97" s="8"/>
      <c r="H97" s="8"/>
      <c r="I97" s="3">
        <f t="shared" si="4"/>
        <v>0</v>
      </c>
      <c r="J97" s="8"/>
      <c r="K97" s="8"/>
      <c r="L97" s="3">
        <f t="shared" si="5"/>
        <v>0</v>
      </c>
      <c r="M97" s="8"/>
      <c r="N97" s="8"/>
      <c r="O97" s="51">
        <f t="shared" si="6"/>
        <v>0</v>
      </c>
      <c r="P97" s="64"/>
      <c r="Q97" s="64"/>
      <c r="R97" s="65"/>
      <c r="S97" s="64"/>
      <c r="T97" s="64"/>
      <c r="U97" s="65"/>
    </row>
    <row r="98" spans="1:21" ht="15.75" hidden="1">
      <c r="A98" s="280">
        <v>6</v>
      </c>
      <c r="B98" s="266"/>
      <c r="C98" s="266"/>
      <c r="D98" s="269"/>
      <c r="E98" s="269"/>
      <c r="F98" s="52" t="s">
        <v>7</v>
      </c>
      <c r="G98" s="9"/>
      <c r="H98" s="6"/>
      <c r="I98" s="4">
        <f t="shared" si="4"/>
        <v>0</v>
      </c>
      <c r="J98" s="9"/>
      <c r="K98" s="6"/>
      <c r="L98" s="4">
        <f t="shared" si="5"/>
        <v>0</v>
      </c>
      <c r="M98" s="9"/>
      <c r="N98" s="6"/>
      <c r="O98" s="4">
        <f t="shared" si="6"/>
        <v>0</v>
      </c>
      <c r="P98" s="9"/>
      <c r="Q98" s="9"/>
      <c r="R98" s="4">
        <f>P98*Q98</f>
        <v>0</v>
      </c>
      <c r="S98" s="9"/>
      <c r="T98" s="9"/>
      <c r="U98" s="53">
        <f>S98*T98</f>
        <v>0</v>
      </c>
    </row>
    <row r="99" spans="1:21" ht="15.75" hidden="1">
      <c r="A99" s="281"/>
      <c r="B99" s="267"/>
      <c r="C99" s="267"/>
      <c r="D99" s="269"/>
      <c r="E99" s="269"/>
      <c r="F99" s="48" t="s">
        <v>9</v>
      </c>
      <c r="G99" s="7"/>
      <c r="H99" s="7"/>
      <c r="I99" s="2">
        <f t="shared" si="4"/>
        <v>0</v>
      </c>
      <c r="J99" s="7"/>
      <c r="K99" s="7"/>
      <c r="L99" s="2">
        <f t="shared" si="5"/>
        <v>0</v>
      </c>
      <c r="M99" s="7"/>
      <c r="N99" s="7"/>
      <c r="O99" s="2">
        <f t="shared" si="6"/>
        <v>0</v>
      </c>
      <c r="P99" s="7"/>
      <c r="Q99" s="7"/>
      <c r="R99" s="2">
        <f>P99*Q99</f>
        <v>0</v>
      </c>
      <c r="S99" s="7"/>
      <c r="T99" s="7"/>
      <c r="U99" s="49">
        <f>S99*T99</f>
        <v>0</v>
      </c>
    </row>
    <row r="100" spans="1:21" ht="15.75" hidden="1">
      <c r="A100" s="281"/>
      <c r="B100" s="267"/>
      <c r="C100" s="267"/>
      <c r="D100" s="269"/>
      <c r="E100" s="269"/>
      <c r="F100" s="48" t="s">
        <v>11</v>
      </c>
      <c r="G100" s="7"/>
      <c r="H100" s="7"/>
      <c r="I100" s="2">
        <f t="shared" si="4"/>
        <v>0</v>
      </c>
      <c r="J100" s="7"/>
      <c r="K100" s="7"/>
      <c r="L100" s="2">
        <f t="shared" si="5"/>
        <v>0</v>
      </c>
      <c r="M100" s="7"/>
      <c r="N100" s="7"/>
      <c r="O100" s="2">
        <f t="shared" si="6"/>
        <v>0</v>
      </c>
      <c r="P100" s="7"/>
      <c r="Q100" s="7"/>
      <c r="R100" s="2">
        <f>P100*Q100</f>
        <v>0</v>
      </c>
      <c r="S100" s="7"/>
      <c r="T100" s="7"/>
      <c r="U100" s="49">
        <f>S100*T100</f>
        <v>0</v>
      </c>
    </row>
    <row r="101" spans="1:21" ht="15.75" hidden="1">
      <c r="A101" s="281"/>
      <c r="B101" s="267"/>
      <c r="C101" s="267"/>
      <c r="D101" s="269"/>
      <c r="E101" s="269"/>
      <c r="F101" s="48" t="s">
        <v>22</v>
      </c>
      <c r="G101" s="7"/>
      <c r="H101" s="7"/>
      <c r="I101" s="2">
        <f t="shared" si="4"/>
        <v>0</v>
      </c>
      <c r="J101" s="7"/>
      <c r="K101" s="7"/>
      <c r="L101" s="2">
        <f t="shared" si="5"/>
        <v>0</v>
      </c>
      <c r="M101" s="7"/>
      <c r="N101" s="7"/>
      <c r="O101" s="2">
        <f t="shared" si="6"/>
        <v>0</v>
      </c>
      <c r="P101" s="7"/>
      <c r="Q101" s="7"/>
      <c r="R101" s="2">
        <f>P101*Q101</f>
        <v>0</v>
      </c>
      <c r="S101" s="7"/>
      <c r="T101" s="7"/>
      <c r="U101" s="49">
        <f>S101*T101</f>
        <v>0</v>
      </c>
    </row>
    <row r="102" spans="1:21" ht="16.5" hidden="1" thickBot="1">
      <c r="A102" s="282"/>
      <c r="B102" s="268"/>
      <c r="C102" s="268"/>
      <c r="D102" s="270"/>
      <c r="E102" s="270"/>
      <c r="F102" s="50" t="s">
        <v>24</v>
      </c>
      <c r="G102" s="8"/>
      <c r="H102" s="8"/>
      <c r="I102" s="3">
        <f t="shared" si="4"/>
        <v>0</v>
      </c>
      <c r="J102" s="8"/>
      <c r="K102" s="8"/>
      <c r="L102" s="3">
        <f t="shared" si="5"/>
        <v>0</v>
      </c>
      <c r="M102" s="8"/>
      <c r="N102" s="8"/>
      <c r="O102" s="3">
        <f t="shared" si="6"/>
        <v>0</v>
      </c>
      <c r="P102" s="8"/>
      <c r="Q102" s="8"/>
      <c r="R102" s="3">
        <f>P102*Q102</f>
        <v>0</v>
      </c>
      <c r="S102" s="8"/>
      <c r="T102" s="8"/>
      <c r="U102" s="51">
        <f>S102*T102</f>
        <v>0</v>
      </c>
    </row>
    <row r="103" spans="9:21" s="57" customFormat="1" ht="12">
      <c r="I103" s="58"/>
      <c r="K103" s="59"/>
      <c r="L103" s="58"/>
      <c r="O103" s="58"/>
      <c r="R103" s="58"/>
      <c r="U103" s="58"/>
    </row>
    <row r="104" spans="1:19" ht="16.5" thickBot="1">
      <c r="A104" s="283" t="s">
        <v>57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</row>
    <row r="105" spans="1:21" ht="15.75">
      <c r="A105" s="259" t="s">
        <v>1</v>
      </c>
      <c r="B105" s="261" t="s">
        <v>30</v>
      </c>
      <c r="C105" s="262"/>
      <c r="D105" s="167"/>
      <c r="E105" s="168"/>
      <c r="F105" s="248" t="s">
        <v>48</v>
      </c>
      <c r="G105" s="164" t="s">
        <v>39</v>
      </c>
      <c r="H105" s="164"/>
      <c r="I105" s="164"/>
      <c r="J105" s="164" t="s">
        <v>40</v>
      </c>
      <c r="K105" s="164"/>
      <c r="L105" s="164"/>
      <c r="M105" s="164" t="s">
        <v>41</v>
      </c>
      <c r="N105" s="164"/>
      <c r="O105" s="165"/>
      <c r="P105" s="166"/>
      <c r="Q105" s="166"/>
      <c r="R105" s="166"/>
      <c r="S105" s="166"/>
      <c r="T105" s="166"/>
      <c r="U105" s="166"/>
    </row>
    <row r="106" spans="1:21" ht="26.25" thickBot="1">
      <c r="A106" s="260"/>
      <c r="B106" s="263"/>
      <c r="C106" s="264"/>
      <c r="D106" s="169"/>
      <c r="E106" s="170"/>
      <c r="F106" s="249"/>
      <c r="G106" s="16" t="s">
        <v>35</v>
      </c>
      <c r="H106" s="17" t="s">
        <v>5</v>
      </c>
      <c r="I106" s="17" t="s">
        <v>36</v>
      </c>
      <c r="J106" s="16" t="s">
        <v>35</v>
      </c>
      <c r="K106" s="17" t="s">
        <v>5</v>
      </c>
      <c r="L106" s="17" t="s">
        <v>36</v>
      </c>
      <c r="M106" s="16" t="s">
        <v>35</v>
      </c>
      <c r="N106" s="17" t="s">
        <v>5</v>
      </c>
      <c r="O106" s="18" t="s">
        <v>36</v>
      </c>
      <c r="P106" s="62"/>
      <c r="Q106" s="63"/>
      <c r="R106" s="63"/>
      <c r="S106" s="62"/>
      <c r="T106" s="63"/>
      <c r="U106" s="63"/>
    </row>
    <row r="107" spans="1:21" ht="15.75" customHeight="1">
      <c r="A107" s="136">
        <v>1</v>
      </c>
      <c r="B107" s="139" t="s">
        <v>49</v>
      </c>
      <c r="C107" s="139"/>
      <c r="D107" s="146"/>
      <c r="E107" s="147"/>
      <c r="F107" s="45" t="s">
        <v>7</v>
      </c>
      <c r="G107" s="6"/>
      <c r="H107" s="6"/>
      <c r="I107" s="1">
        <f>G107*H107</f>
        <v>0</v>
      </c>
      <c r="J107" s="6"/>
      <c r="K107" s="6"/>
      <c r="L107" s="1">
        <f>J107*K107</f>
        <v>0</v>
      </c>
      <c r="M107" s="6"/>
      <c r="N107" s="6"/>
      <c r="O107" s="46">
        <f>M107*N107</f>
        <v>0</v>
      </c>
      <c r="P107" s="64"/>
      <c r="Q107" s="64"/>
      <c r="R107" s="65"/>
      <c r="S107" s="64"/>
      <c r="T107" s="64"/>
      <c r="U107" s="65"/>
    </row>
    <row r="108" spans="1:21" ht="15.75">
      <c r="A108" s="137"/>
      <c r="B108" s="140"/>
      <c r="C108" s="140"/>
      <c r="D108" s="148"/>
      <c r="E108" s="149"/>
      <c r="F108" s="48" t="s">
        <v>9</v>
      </c>
      <c r="G108" s="7"/>
      <c r="H108" s="7"/>
      <c r="I108" s="2">
        <f aca="true" t="shared" si="7" ref="I108:I136">G108*H108</f>
        <v>0</v>
      </c>
      <c r="J108" s="7"/>
      <c r="K108" s="7"/>
      <c r="L108" s="2">
        <f aca="true" t="shared" si="8" ref="L108:L136">J108*K108</f>
        <v>0</v>
      </c>
      <c r="M108" s="7"/>
      <c r="N108" s="7"/>
      <c r="O108" s="49">
        <f aca="true" t="shared" si="9" ref="O108:O136">M108*N108</f>
        <v>0</v>
      </c>
      <c r="P108" s="64"/>
      <c r="Q108" s="64"/>
      <c r="R108" s="65"/>
      <c r="S108" s="64"/>
      <c r="T108" s="64"/>
      <c r="U108" s="65"/>
    </row>
    <row r="109" spans="1:21" ht="15.75">
      <c r="A109" s="137"/>
      <c r="B109" s="140"/>
      <c r="C109" s="140"/>
      <c r="D109" s="148"/>
      <c r="E109" s="149"/>
      <c r="F109" s="48" t="s">
        <v>11</v>
      </c>
      <c r="G109" s="7"/>
      <c r="H109" s="7"/>
      <c r="I109" s="2">
        <f t="shared" si="7"/>
        <v>0</v>
      </c>
      <c r="J109" s="7"/>
      <c r="K109" s="7"/>
      <c r="L109" s="2">
        <f t="shared" si="8"/>
        <v>0</v>
      </c>
      <c r="M109" s="7"/>
      <c r="N109" s="7"/>
      <c r="O109" s="49">
        <f t="shared" si="9"/>
        <v>0</v>
      </c>
      <c r="P109" s="64"/>
      <c r="Q109" s="64"/>
      <c r="R109" s="65"/>
      <c r="S109" s="64"/>
      <c r="T109" s="64"/>
      <c r="U109" s="65"/>
    </row>
    <row r="110" spans="1:21" ht="15.75">
      <c r="A110" s="137"/>
      <c r="B110" s="140"/>
      <c r="C110" s="140"/>
      <c r="D110" s="148"/>
      <c r="E110" s="149"/>
      <c r="F110" s="48" t="s">
        <v>22</v>
      </c>
      <c r="G110" s="7"/>
      <c r="H110" s="7"/>
      <c r="I110" s="2">
        <f t="shared" si="7"/>
        <v>0</v>
      </c>
      <c r="J110" s="7"/>
      <c r="K110" s="7"/>
      <c r="L110" s="2">
        <f t="shared" si="8"/>
        <v>0</v>
      </c>
      <c r="M110" s="7"/>
      <c r="N110" s="7"/>
      <c r="O110" s="49">
        <f t="shared" si="9"/>
        <v>0</v>
      </c>
      <c r="P110" s="64"/>
      <c r="Q110" s="64"/>
      <c r="R110" s="65"/>
      <c r="S110" s="64"/>
      <c r="T110" s="64"/>
      <c r="U110" s="65"/>
    </row>
    <row r="111" spans="1:21" ht="16.5" thickBot="1">
      <c r="A111" s="138"/>
      <c r="B111" s="141"/>
      <c r="C111" s="141"/>
      <c r="D111" s="150"/>
      <c r="E111" s="151"/>
      <c r="F111" s="50" t="s">
        <v>24</v>
      </c>
      <c r="G111" s="8"/>
      <c r="H111" s="8"/>
      <c r="I111" s="3">
        <f t="shared" si="7"/>
        <v>0</v>
      </c>
      <c r="J111" s="8"/>
      <c r="K111" s="8"/>
      <c r="L111" s="3">
        <f t="shared" si="8"/>
        <v>0</v>
      </c>
      <c r="M111" s="8"/>
      <c r="N111" s="8"/>
      <c r="O111" s="51">
        <f t="shared" si="9"/>
        <v>0</v>
      </c>
      <c r="P111" s="64"/>
      <c r="Q111" s="64"/>
      <c r="R111" s="65"/>
      <c r="S111" s="64"/>
      <c r="T111" s="64"/>
      <c r="U111" s="65"/>
    </row>
    <row r="112" spans="1:21" ht="15.75" customHeight="1">
      <c r="A112" s="142">
        <v>2</v>
      </c>
      <c r="B112" s="162" t="s">
        <v>84</v>
      </c>
      <c r="C112" s="162"/>
      <c r="D112" s="146"/>
      <c r="E112" s="147"/>
      <c r="F112" s="52" t="s">
        <v>7</v>
      </c>
      <c r="G112" s="9"/>
      <c r="H112" s="6"/>
      <c r="I112" s="4">
        <f t="shared" si="7"/>
        <v>0</v>
      </c>
      <c r="J112" s="9"/>
      <c r="K112" s="6"/>
      <c r="L112" s="4">
        <f t="shared" si="8"/>
        <v>0</v>
      </c>
      <c r="M112" s="9"/>
      <c r="N112" s="6"/>
      <c r="O112" s="53">
        <f t="shared" si="9"/>
        <v>0</v>
      </c>
      <c r="P112" s="64"/>
      <c r="Q112" s="64"/>
      <c r="R112" s="65"/>
      <c r="S112" s="64"/>
      <c r="T112" s="64"/>
      <c r="U112" s="65"/>
    </row>
    <row r="113" spans="1:21" ht="15.75">
      <c r="A113" s="137"/>
      <c r="B113" s="140"/>
      <c r="C113" s="140"/>
      <c r="D113" s="148"/>
      <c r="E113" s="149"/>
      <c r="F113" s="48" t="s">
        <v>9</v>
      </c>
      <c r="G113" s="7"/>
      <c r="H113" s="7"/>
      <c r="I113" s="2">
        <f t="shared" si="7"/>
        <v>0</v>
      </c>
      <c r="J113" s="7"/>
      <c r="K113" s="7"/>
      <c r="L113" s="2">
        <f t="shared" si="8"/>
        <v>0</v>
      </c>
      <c r="M113" s="7"/>
      <c r="N113" s="7"/>
      <c r="O113" s="49">
        <f t="shared" si="9"/>
        <v>0</v>
      </c>
      <c r="P113" s="64"/>
      <c r="Q113" s="64"/>
      <c r="R113" s="65"/>
      <c r="S113" s="64"/>
      <c r="T113" s="64"/>
      <c r="U113" s="65"/>
    </row>
    <row r="114" spans="1:21" ht="15.75">
      <c r="A114" s="137"/>
      <c r="B114" s="140"/>
      <c r="C114" s="140"/>
      <c r="D114" s="148"/>
      <c r="E114" s="149"/>
      <c r="F114" s="48" t="s">
        <v>11</v>
      </c>
      <c r="G114" s="7"/>
      <c r="H114" s="7"/>
      <c r="I114" s="2">
        <f t="shared" si="7"/>
        <v>0</v>
      </c>
      <c r="J114" s="7"/>
      <c r="K114" s="7"/>
      <c r="L114" s="2">
        <f t="shared" si="8"/>
        <v>0</v>
      </c>
      <c r="M114" s="7"/>
      <c r="N114" s="7"/>
      <c r="O114" s="49">
        <f t="shared" si="9"/>
        <v>0</v>
      </c>
      <c r="P114" s="64"/>
      <c r="Q114" s="64"/>
      <c r="R114" s="65"/>
      <c r="S114" s="64"/>
      <c r="T114" s="64"/>
      <c r="U114" s="65"/>
    </row>
    <row r="115" spans="1:21" ht="15.75">
      <c r="A115" s="137"/>
      <c r="B115" s="140"/>
      <c r="C115" s="140"/>
      <c r="D115" s="148"/>
      <c r="E115" s="149"/>
      <c r="F115" s="48" t="s">
        <v>22</v>
      </c>
      <c r="G115" s="7"/>
      <c r="H115" s="7"/>
      <c r="I115" s="2">
        <f t="shared" si="7"/>
        <v>0</v>
      </c>
      <c r="J115" s="7"/>
      <c r="K115" s="7"/>
      <c r="L115" s="2">
        <f t="shared" si="8"/>
        <v>0</v>
      </c>
      <c r="M115" s="7"/>
      <c r="N115" s="7"/>
      <c r="O115" s="49">
        <f t="shared" si="9"/>
        <v>0</v>
      </c>
      <c r="P115" s="64"/>
      <c r="Q115" s="64"/>
      <c r="R115" s="65"/>
      <c r="S115" s="64"/>
      <c r="T115" s="64"/>
      <c r="U115" s="65"/>
    </row>
    <row r="116" spans="1:21" ht="16.5" thickBot="1">
      <c r="A116" s="161"/>
      <c r="B116" s="163"/>
      <c r="C116" s="163"/>
      <c r="D116" s="150"/>
      <c r="E116" s="151"/>
      <c r="F116" s="54" t="s">
        <v>24</v>
      </c>
      <c r="G116" s="10"/>
      <c r="H116" s="8"/>
      <c r="I116" s="5">
        <f t="shared" si="7"/>
        <v>0</v>
      </c>
      <c r="J116" s="10"/>
      <c r="K116" s="8"/>
      <c r="L116" s="5">
        <f t="shared" si="8"/>
        <v>0</v>
      </c>
      <c r="M116" s="10"/>
      <c r="N116" s="8"/>
      <c r="O116" s="56">
        <f t="shared" si="9"/>
        <v>0</v>
      </c>
      <c r="P116" s="64"/>
      <c r="Q116" s="64"/>
      <c r="R116" s="65"/>
      <c r="S116" s="64"/>
      <c r="T116" s="64"/>
      <c r="U116" s="65"/>
    </row>
    <row r="117" spans="1:21" ht="15.75" customHeight="1">
      <c r="A117" s="136">
        <v>3</v>
      </c>
      <c r="B117" s="139" t="s">
        <v>26</v>
      </c>
      <c r="C117" s="139"/>
      <c r="D117" s="146"/>
      <c r="E117" s="147"/>
      <c r="F117" s="45" t="s">
        <v>7</v>
      </c>
      <c r="G117" s="6"/>
      <c r="H117" s="6"/>
      <c r="I117" s="1">
        <f t="shared" si="7"/>
        <v>0</v>
      </c>
      <c r="J117" s="6"/>
      <c r="K117" s="6"/>
      <c r="L117" s="1">
        <f t="shared" si="8"/>
        <v>0</v>
      </c>
      <c r="M117" s="6"/>
      <c r="N117" s="6"/>
      <c r="O117" s="46">
        <f t="shared" si="9"/>
        <v>0</v>
      </c>
      <c r="P117" s="64"/>
      <c r="Q117" s="64"/>
      <c r="R117" s="65"/>
      <c r="S117" s="64"/>
      <c r="T117" s="64"/>
      <c r="U117" s="65"/>
    </row>
    <row r="118" spans="1:21" ht="15.75">
      <c r="A118" s="137"/>
      <c r="B118" s="140"/>
      <c r="C118" s="140"/>
      <c r="D118" s="148"/>
      <c r="E118" s="149"/>
      <c r="F118" s="48" t="s">
        <v>9</v>
      </c>
      <c r="G118" s="7"/>
      <c r="H118" s="7"/>
      <c r="I118" s="2">
        <f t="shared" si="7"/>
        <v>0</v>
      </c>
      <c r="J118" s="7"/>
      <c r="K118" s="7"/>
      <c r="L118" s="2">
        <f t="shared" si="8"/>
        <v>0</v>
      </c>
      <c r="M118" s="7"/>
      <c r="N118" s="7"/>
      <c r="O118" s="49">
        <f t="shared" si="9"/>
        <v>0</v>
      </c>
      <c r="P118" s="64"/>
      <c r="Q118" s="64"/>
      <c r="R118" s="65"/>
      <c r="S118" s="64"/>
      <c r="T118" s="64"/>
      <c r="U118" s="65"/>
    </row>
    <row r="119" spans="1:21" ht="15.75">
      <c r="A119" s="137"/>
      <c r="B119" s="140"/>
      <c r="C119" s="140"/>
      <c r="D119" s="148"/>
      <c r="E119" s="149"/>
      <c r="F119" s="48" t="s">
        <v>11</v>
      </c>
      <c r="G119" s="7"/>
      <c r="H119" s="7"/>
      <c r="I119" s="2">
        <f t="shared" si="7"/>
        <v>0</v>
      </c>
      <c r="J119" s="7"/>
      <c r="K119" s="7"/>
      <c r="L119" s="2">
        <f t="shared" si="8"/>
        <v>0</v>
      </c>
      <c r="M119" s="7"/>
      <c r="N119" s="7"/>
      <c r="O119" s="49">
        <f t="shared" si="9"/>
        <v>0</v>
      </c>
      <c r="P119" s="64"/>
      <c r="Q119" s="64"/>
      <c r="R119" s="65"/>
      <c r="S119" s="64"/>
      <c r="T119" s="64"/>
      <c r="U119" s="65"/>
    </row>
    <row r="120" spans="1:21" ht="15.75">
      <c r="A120" s="137"/>
      <c r="B120" s="140"/>
      <c r="C120" s="140"/>
      <c r="D120" s="148"/>
      <c r="E120" s="149"/>
      <c r="F120" s="48" t="s">
        <v>22</v>
      </c>
      <c r="G120" s="7"/>
      <c r="H120" s="7"/>
      <c r="I120" s="2">
        <f t="shared" si="7"/>
        <v>0</v>
      </c>
      <c r="J120" s="7"/>
      <c r="K120" s="7"/>
      <c r="L120" s="2">
        <f t="shared" si="8"/>
        <v>0</v>
      </c>
      <c r="M120" s="7"/>
      <c r="N120" s="7"/>
      <c r="O120" s="49">
        <f t="shared" si="9"/>
        <v>0</v>
      </c>
      <c r="P120" s="64"/>
      <c r="Q120" s="64"/>
      <c r="R120" s="65"/>
      <c r="S120" s="64"/>
      <c r="T120" s="64"/>
      <c r="U120" s="65"/>
    </row>
    <row r="121" spans="1:21" ht="16.5" thickBot="1">
      <c r="A121" s="138"/>
      <c r="B121" s="141"/>
      <c r="C121" s="141"/>
      <c r="D121" s="150"/>
      <c r="E121" s="151"/>
      <c r="F121" s="50" t="s">
        <v>24</v>
      </c>
      <c r="G121" s="8"/>
      <c r="H121" s="8"/>
      <c r="I121" s="3">
        <f t="shared" si="7"/>
        <v>0</v>
      </c>
      <c r="J121" s="8"/>
      <c r="K121" s="8"/>
      <c r="L121" s="3">
        <f t="shared" si="8"/>
        <v>0</v>
      </c>
      <c r="M121" s="8"/>
      <c r="N121" s="8"/>
      <c r="O121" s="51">
        <f t="shared" si="9"/>
        <v>0</v>
      </c>
      <c r="P121" s="64"/>
      <c r="Q121" s="64"/>
      <c r="R121" s="65"/>
      <c r="S121" s="64"/>
      <c r="T121" s="64"/>
      <c r="U121" s="65"/>
    </row>
    <row r="122" spans="1:21" ht="15.75" customHeight="1">
      <c r="A122" s="142">
        <v>4</v>
      </c>
      <c r="B122" s="162" t="s">
        <v>27</v>
      </c>
      <c r="C122" s="162"/>
      <c r="D122" s="146"/>
      <c r="E122" s="147"/>
      <c r="F122" s="52" t="s">
        <v>7</v>
      </c>
      <c r="G122" s="9"/>
      <c r="H122" s="6"/>
      <c r="I122" s="4">
        <f t="shared" si="7"/>
        <v>0</v>
      </c>
      <c r="J122" s="9"/>
      <c r="K122" s="6"/>
      <c r="L122" s="4">
        <f t="shared" si="8"/>
        <v>0</v>
      </c>
      <c r="M122" s="9"/>
      <c r="N122" s="6"/>
      <c r="O122" s="53">
        <f t="shared" si="9"/>
        <v>0</v>
      </c>
      <c r="P122" s="64"/>
      <c r="Q122" s="64"/>
      <c r="R122" s="65"/>
      <c r="S122" s="64"/>
      <c r="T122" s="64"/>
      <c r="U122" s="65"/>
    </row>
    <row r="123" spans="1:21" ht="15.75">
      <c r="A123" s="137"/>
      <c r="B123" s="140"/>
      <c r="C123" s="140"/>
      <c r="D123" s="148"/>
      <c r="E123" s="149"/>
      <c r="F123" s="48" t="s">
        <v>9</v>
      </c>
      <c r="G123" s="7"/>
      <c r="H123" s="7"/>
      <c r="I123" s="2">
        <f t="shared" si="7"/>
        <v>0</v>
      </c>
      <c r="J123" s="7"/>
      <c r="K123" s="7"/>
      <c r="L123" s="2">
        <f t="shared" si="8"/>
        <v>0</v>
      </c>
      <c r="M123" s="7"/>
      <c r="N123" s="7"/>
      <c r="O123" s="49">
        <f t="shared" si="9"/>
        <v>0</v>
      </c>
      <c r="P123" s="64"/>
      <c r="Q123" s="64"/>
      <c r="R123" s="65"/>
      <c r="S123" s="64"/>
      <c r="T123" s="64"/>
      <c r="U123" s="65"/>
    </row>
    <row r="124" spans="1:21" ht="15.75">
      <c r="A124" s="137"/>
      <c r="B124" s="140"/>
      <c r="C124" s="140"/>
      <c r="D124" s="148"/>
      <c r="E124" s="149"/>
      <c r="F124" s="48" t="s">
        <v>11</v>
      </c>
      <c r="G124" s="7"/>
      <c r="H124" s="7"/>
      <c r="I124" s="2">
        <f t="shared" si="7"/>
        <v>0</v>
      </c>
      <c r="J124" s="7"/>
      <c r="K124" s="7"/>
      <c r="L124" s="2">
        <f t="shared" si="8"/>
        <v>0</v>
      </c>
      <c r="M124" s="7"/>
      <c r="N124" s="7"/>
      <c r="O124" s="49">
        <f t="shared" si="9"/>
        <v>0</v>
      </c>
      <c r="P124" s="64"/>
      <c r="Q124" s="64"/>
      <c r="R124" s="65"/>
      <c r="S124" s="64"/>
      <c r="T124" s="64"/>
      <c r="U124" s="65"/>
    </row>
    <row r="125" spans="1:21" ht="15.75">
      <c r="A125" s="137"/>
      <c r="B125" s="140"/>
      <c r="C125" s="140"/>
      <c r="D125" s="148"/>
      <c r="E125" s="149"/>
      <c r="F125" s="48" t="s">
        <v>22</v>
      </c>
      <c r="G125" s="7"/>
      <c r="H125" s="7"/>
      <c r="I125" s="2">
        <f t="shared" si="7"/>
        <v>0</v>
      </c>
      <c r="J125" s="7"/>
      <c r="K125" s="7"/>
      <c r="L125" s="2">
        <f t="shared" si="8"/>
        <v>0</v>
      </c>
      <c r="M125" s="7"/>
      <c r="N125" s="7"/>
      <c r="O125" s="49">
        <f t="shared" si="9"/>
        <v>0</v>
      </c>
      <c r="P125" s="64"/>
      <c r="Q125" s="64"/>
      <c r="R125" s="65"/>
      <c r="S125" s="64"/>
      <c r="T125" s="64"/>
      <c r="U125" s="65"/>
    </row>
    <row r="126" spans="1:21" ht="16.5" thickBot="1">
      <c r="A126" s="161"/>
      <c r="B126" s="163"/>
      <c r="C126" s="163"/>
      <c r="D126" s="150"/>
      <c r="E126" s="151"/>
      <c r="F126" s="54" t="s">
        <v>24</v>
      </c>
      <c r="G126" s="10"/>
      <c r="H126" s="8"/>
      <c r="I126" s="5">
        <f t="shared" si="7"/>
        <v>0</v>
      </c>
      <c r="J126" s="10"/>
      <c r="K126" s="8"/>
      <c r="L126" s="5">
        <f t="shared" si="8"/>
        <v>0</v>
      </c>
      <c r="M126" s="10"/>
      <c r="N126" s="8"/>
      <c r="O126" s="56">
        <f t="shared" si="9"/>
        <v>0</v>
      </c>
      <c r="P126" s="64"/>
      <c r="Q126" s="64"/>
      <c r="R126" s="65"/>
      <c r="S126" s="64"/>
      <c r="T126" s="64"/>
      <c r="U126" s="65"/>
    </row>
    <row r="127" spans="1:21" ht="15.75" customHeight="1">
      <c r="A127" s="136">
        <v>5</v>
      </c>
      <c r="B127" s="139" t="s">
        <v>28</v>
      </c>
      <c r="C127" s="139"/>
      <c r="D127" s="146"/>
      <c r="E127" s="147"/>
      <c r="F127" s="45" t="s">
        <v>7</v>
      </c>
      <c r="G127" s="6"/>
      <c r="H127" s="6"/>
      <c r="I127" s="1">
        <f t="shared" si="7"/>
        <v>0</v>
      </c>
      <c r="J127" s="6"/>
      <c r="K127" s="6"/>
      <c r="L127" s="1">
        <f t="shared" si="8"/>
        <v>0</v>
      </c>
      <c r="M127" s="6"/>
      <c r="N127" s="6"/>
      <c r="O127" s="46">
        <f t="shared" si="9"/>
        <v>0</v>
      </c>
      <c r="P127" s="64"/>
      <c r="Q127" s="64"/>
      <c r="R127" s="65"/>
      <c r="S127" s="64"/>
      <c r="T127" s="64"/>
      <c r="U127" s="65"/>
    </row>
    <row r="128" spans="1:21" ht="15.75">
      <c r="A128" s="137"/>
      <c r="B128" s="140"/>
      <c r="C128" s="140"/>
      <c r="D128" s="148"/>
      <c r="E128" s="149"/>
      <c r="F128" s="48" t="s">
        <v>9</v>
      </c>
      <c r="G128" s="7"/>
      <c r="H128" s="7"/>
      <c r="I128" s="2">
        <f t="shared" si="7"/>
        <v>0</v>
      </c>
      <c r="J128" s="7"/>
      <c r="K128" s="7"/>
      <c r="L128" s="2">
        <f t="shared" si="8"/>
        <v>0</v>
      </c>
      <c r="M128" s="7"/>
      <c r="N128" s="7"/>
      <c r="O128" s="49">
        <f t="shared" si="9"/>
        <v>0</v>
      </c>
      <c r="P128" s="64"/>
      <c r="Q128" s="64"/>
      <c r="R128" s="65"/>
      <c r="S128" s="64"/>
      <c r="T128" s="64"/>
      <c r="U128" s="65"/>
    </row>
    <row r="129" spans="1:21" ht="15.75">
      <c r="A129" s="137"/>
      <c r="B129" s="140"/>
      <c r="C129" s="140"/>
      <c r="D129" s="148"/>
      <c r="E129" s="149"/>
      <c r="F129" s="48" t="s">
        <v>11</v>
      </c>
      <c r="G129" s="7"/>
      <c r="H129" s="7"/>
      <c r="I129" s="2">
        <f t="shared" si="7"/>
        <v>0</v>
      </c>
      <c r="J129" s="7"/>
      <c r="K129" s="7"/>
      <c r="L129" s="2">
        <f t="shared" si="8"/>
        <v>0</v>
      </c>
      <c r="M129" s="7"/>
      <c r="N129" s="7"/>
      <c r="O129" s="49">
        <f t="shared" si="9"/>
        <v>0</v>
      </c>
      <c r="P129" s="64"/>
      <c r="Q129" s="64"/>
      <c r="R129" s="65"/>
      <c r="S129" s="64"/>
      <c r="T129" s="64"/>
      <c r="U129" s="65"/>
    </row>
    <row r="130" spans="1:21" ht="15.75">
      <c r="A130" s="137"/>
      <c r="B130" s="140"/>
      <c r="C130" s="140"/>
      <c r="D130" s="148"/>
      <c r="E130" s="149"/>
      <c r="F130" s="48" t="s">
        <v>22</v>
      </c>
      <c r="G130" s="7"/>
      <c r="H130" s="7"/>
      <c r="I130" s="2">
        <f t="shared" si="7"/>
        <v>0</v>
      </c>
      <c r="J130" s="7"/>
      <c r="K130" s="7"/>
      <c r="L130" s="2">
        <f t="shared" si="8"/>
        <v>0</v>
      </c>
      <c r="M130" s="7"/>
      <c r="N130" s="7"/>
      <c r="O130" s="49">
        <f t="shared" si="9"/>
        <v>0</v>
      </c>
      <c r="P130" s="64"/>
      <c r="Q130" s="64"/>
      <c r="R130" s="65"/>
      <c r="S130" s="64"/>
      <c r="T130" s="64"/>
      <c r="U130" s="65"/>
    </row>
    <row r="131" spans="1:21" ht="16.5" thickBot="1">
      <c r="A131" s="138"/>
      <c r="B131" s="141"/>
      <c r="C131" s="141"/>
      <c r="D131" s="150"/>
      <c r="E131" s="151"/>
      <c r="F131" s="50" t="s">
        <v>24</v>
      </c>
      <c r="G131" s="8"/>
      <c r="H131" s="8"/>
      <c r="I131" s="3">
        <f t="shared" si="7"/>
        <v>0</v>
      </c>
      <c r="J131" s="8"/>
      <c r="K131" s="8"/>
      <c r="L131" s="3">
        <f t="shared" si="8"/>
        <v>0</v>
      </c>
      <c r="M131" s="8"/>
      <c r="N131" s="8"/>
      <c r="O131" s="51">
        <f t="shared" si="9"/>
        <v>0</v>
      </c>
      <c r="P131" s="64"/>
      <c r="Q131" s="64"/>
      <c r="R131" s="65"/>
      <c r="S131" s="64"/>
      <c r="T131" s="64"/>
      <c r="U131" s="65"/>
    </row>
    <row r="132" spans="1:21" ht="15.75" hidden="1">
      <c r="A132" s="142">
        <v>6</v>
      </c>
      <c r="B132" s="143"/>
      <c r="C132" s="143"/>
      <c r="D132" s="146"/>
      <c r="E132" s="147"/>
      <c r="F132" s="52" t="s">
        <v>7</v>
      </c>
      <c r="G132" s="9"/>
      <c r="H132" s="6"/>
      <c r="I132" s="4">
        <f t="shared" si="7"/>
        <v>0</v>
      </c>
      <c r="J132" s="9"/>
      <c r="K132" s="6"/>
      <c r="L132" s="4">
        <f t="shared" si="8"/>
        <v>0</v>
      </c>
      <c r="M132" s="9"/>
      <c r="N132" s="6"/>
      <c r="O132" s="4">
        <f t="shared" si="9"/>
        <v>0</v>
      </c>
      <c r="P132" s="9"/>
      <c r="Q132" s="9"/>
      <c r="R132" s="4">
        <f>P132*Q132</f>
        <v>0</v>
      </c>
      <c r="S132" s="9"/>
      <c r="T132" s="9"/>
      <c r="U132" s="53">
        <f>S132*T132</f>
        <v>0</v>
      </c>
    </row>
    <row r="133" spans="1:21" ht="15.75" hidden="1">
      <c r="A133" s="137"/>
      <c r="B133" s="144"/>
      <c r="C133" s="144"/>
      <c r="D133" s="148"/>
      <c r="E133" s="149"/>
      <c r="F133" s="48" t="s">
        <v>9</v>
      </c>
      <c r="G133" s="7"/>
      <c r="H133" s="7"/>
      <c r="I133" s="2">
        <f t="shared" si="7"/>
        <v>0</v>
      </c>
      <c r="J133" s="7"/>
      <c r="K133" s="7"/>
      <c r="L133" s="2">
        <f t="shared" si="8"/>
        <v>0</v>
      </c>
      <c r="M133" s="7"/>
      <c r="N133" s="7"/>
      <c r="O133" s="2">
        <f t="shared" si="9"/>
        <v>0</v>
      </c>
      <c r="P133" s="7"/>
      <c r="Q133" s="7"/>
      <c r="R133" s="2">
        <f>P133*Q133</f>
        <v>0</v>
      </c>
      <c r="S133" s="7"/>
      <c r="T133" s="7"/>
      <c r="U133" s="49">
        <f>S133*T133</f>
        <v>0</v>
      </c>
    </row>
    <row r="134" spans="1:21" ht="15.75" hidden="1">
      <c r="A134" s="137"/>
      <c r="B134" s="144"/>
      <c r="C134" s="144"/>
      <c r="D134" s="148"/>
      <c r="E134" s="149"/>
      <c r="F134" s="48" t="s">
        <v>11</v>
      </c>
      <c r="G134" s="7"/>
      <c r="H134" s="7"/>
      <c r="I134" s="2">
        <f t="shared" si="7"/>
        <v>0</v>
      </c>
      <c r="J134" s="7"/>
      <c r="K134" s="7"/>
      <c r="L134" s="2">
        <f t="shared" si="8"/>
        <v>0</v>
      </c>
      <c r="M134" s="7"/>
      <c r="N134" s="7"/>
      <c r="O134" s="2">
        <f t="shared" si="9"/>
        <v>0</v>
      </c>
      <c r="P134" s="7"/>
      <c r="Q134" s="7"/>
      <c r="R134" s="2">
        <f>P134*Q134</f>
        <v>0</v>
      </c>
      <c r="S134" s="7"/>
      <c r="T134" s="7"/>
      <c r="U134" s="49">
        <f>S134*T134</f>
        <v>0</v>
      </c>
    </row>
    <row r="135" spans="1:21" ht="15.75" hidden="1">
      <c r="A135" s="137"/>
      <c r="B135" s="144"/>
      <c r="C135" s="144"/>
      <c r="D135" s="148"/>
      <c r="E135" s="149"/>
      <c r="F135" s="48" t="s">
        <v>22</v>
      </c>
      <c r="G135" s="7"/>
      <c r="H135" s="7"/>
      <c r="I135" s="2">
        <f t="shared" si="7"/>
        <v>0</v>
      </c>
      <c r="J135" s="7"/>
      <c r="K135" s="7"/>
      <c r="L135" s="2">
        <f t="shared" si="8"/>
        <v>0</v>
      </c>
      <c r="M135" s="7"/>
      <c r="N135" s="7"/>
      <c r="O135" s="2">
        <f t="shared" si="9"/>
        <v>0</v>
      </c>
      <c r="P135" s="7"/>
      <c r="Q135" s="7"/>
      <c r="R135" s="2">
        <f>P135*Q135</f>
        <v>0</v>
      </c>
      <c r="S135" s="7"/>
      <c r="T135" s="7"/>
      <c r="U135" s="49">
        <f>S135*T135</f>
        <v>0</v>
      </c>
    </row>
    <row r="136" spans="1:21" ht="16.5" hidden="1" thickBot="1">
      <c r="A136" s="138"/>
      <c r="B136" s="145"/>
      <c r="C136" s="145"/>
      <c r="D136" s="150"/>
      <c r="E136" s="151"/>
      <c r="F136" s="50" t="s">
        <v>24</v>
      </c>
      <c r="G136" s="8"/>
      <c r="H136" s="8"/>
      <c r="I136" s="3">
        <f t="shared" si="7"/>
        <v>0</v>
      </c>
      <c r="J136" s="8"/>
      <c r="K136" s="8"/>
      <c r="L136" s="3">
        <f t="shared" si="8"/>
        <v>0</v>
      </c>
      <c r="M136" s="8"/>
      <c r="N136" s="8"/>
      <c r="O136" s="3">
        <f t="shared" si="9"/>
        <v>0</v>
      </c>
      <c r="P136" s="8"/>
      <c r="Q136" s="8"/>
      <c r="R136" s="3">
        <f>P136*Q136</f>
        <v>0</v>
      </c>
      <c r="S136" s="8"/>
      <c r="T136" s="8"/>
      <c r="U136" s="51">
        <f>S136*T136</f>
        <v>0</v>
      </c>
    </row>
    <row r="137" ht="16.5" thickBot="1"/>
    <row r="138" spans="1:19" ht="35.25" customHeight="1">
      <c r="A138" s="152" t="s">
        <v>58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4"/>
    </row>
    <row r="139" spans="1:19" ht="35.25" customHeight="1" thickBot="1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</row>
    <row r="140" spans="1:24" ht="35.25" customHeight="1">
      <c r="A140" s="155" t="s">
        <v>2</v>
      </c>
      <c r="B140" s="156"/>
      <c r="C140" s="156"/>
      <c r="D140" s="156"/>
      <c r="E140" s="156"/>
      <c r="F140" s="156"/>
      <c r="G140" s="157"/>
      <c r="H140" s="134" t="s">
        <v>60</v>
      </c>
      <c r="I140" s="135"/>
      <c r="J140" s="134" t="s">
        <v>61</v>
      </c>
      <c r="K140" s="135"/>
      <c r="L140" s="134" t="s">
        <v>62</v>
      </c>
      <c r="M140" s="135"/>
      <c r="N140" s="134" t="s">
        <v>63</v>
      </c>
      <c r="O140" s="135"/>
      <c r="P140" s="80" t="s">
        <v>74</v>
      </c>
      <c r="Q140" s="80"/>
      <c r="R140" s="80"/>
      <c r="S140" s="81"/>
      <c r="U140" s="61"/>
      <c r="X140" s="42"/>
    </row>
    <row r="141" spans="1:24" ht="35.25" customHeight="1">
      <c r="A141" s="158"/>
      <c r="B141" s="159"/>
      <c r="C141" s="159"/>
      <c r="D141" s="159"/>
      <c r="E141" s="159"/>
      <c r="F141" s="159"/>
      <c r="G141" s="160"/>
      <c r="H141" s="131">
        <f>SUM(H142:I148)</f>
        <v>0</v>
      </c>
      <c r="I141" s="132"/>
      <c r="J141" s="131">
        <f>SUM(J142:K148)</f>
        <v>0</v>
      </c>
      <c r="K141" s="132"/>
      <c r="L141" s="131">
        <f>SUM(L142:M148)</f>
        <v>0</v>
      </c>
      <c r="M141" s="132"/>
      <c r="N141" s="131">
        <f>SUM(H141:M141)</f>
        <v>0</v>
      </c>
      <c r="O141" s="132"/>
      <c r="P141" s="133"/>
      <c r="Q141" s="133"/>
      <c r="R141" s="67"/>
      <c r="S141" s="68"/>
      <c r="U141" s="61"/>
      <c r="X141" s="42"/>
    </row>
    <row r="142" spans="1:19" ht="35.25" customHeight="1">
      <c r="A142" s="112">
        <v>1</v>
      </c>
      <c r="B142" s="113"/>
      <c r="C142" s="75" t="s">
        <v>76</v>
      </c>
      <c r="D142" s="76"/>
      <c r="E142" s="76"/>
      <c r="F142" s="76"/>
      <c r="G142" s="77"/>
      <c r="H142" s="78"/>
      <c r="I142" s="79"/>
      <c r="J142" s="78"/>
      <c r="K142" s="79"/>
      <c r="L142" s="78"/>
      <c r="M142" s="79"/>
      <c r="N142" s="97">
        <f>SUM(H142:M142)</f>
        <v>0</v>
      </c>
      <c r="O142" s="98"/>
      <c r="P142" s="118"/>
      <c r="Q142" s="118"/>
      <c r="R142" s="67"/>
      <c r="S142" s="68"/>
    </row>
    <row r="143" spans="1:19" ht="35.25" customHeight="1">
      <c r="A143" s="112">
        <v>2</v>
      </c>
      <c r="B143" s="113"/>
      <c r="C143" s="75" t="s">
        <v>85</v>
      </c>
      <c r="D143" s="76"/>
      <c r="E143" s="76"/>
      <c r="F143" s="76"/>
      <c r="G143" s="77"/>
      <c r="H143" s="78"/>
      <c r="I143" s="79"/>
      <c r="J143" s="78"/>
      <c r="K143" s="79"/>
      <c r="L143" s="78"/>
      <c r="M143" s="79"/>
      <c r="N143" s="97">
        <f aca="true" t="shared" si="10" ref="N143:N148">SUM(H143:M143)</f>
        <v>0</v>
      </c>
      <c r="O143" s="98"/>
      <c r="P143" s="118"/>
      <c r="Q143" s="118"/>
      <c r="R143" s="67"/>
      <c r="S143" s="68"/>
    </row>
    <row r="144" spans="1:21" ht="35.25" customHeight="1">
      <c r="A144" s="116">
        <v>3</v>
      </c>
      <c r="B144" s="117"/>
      <c r="C144" s="119" t="s">
        <v>77</v>
      </c>
      <c r="D144" s="120"/>
      <c r="E144" s="120"/>
      <c r="F144" s="120"/>
      <c r="G144" s="121"/>
      <c r="H144" s="78"/>
      <c r="I144" s="79"/>
      <c r="J144" s="78"/>
      <c r="K144" s="79"/>
      <c r="L144" s="78"/>
      <c r="M144" s="79"/>
      <c r="N144" s="97">
        <f t="shared" si="10"/>
        <v>0</v>
      </c>
      <c r="O144" s="98"/>
      <c r="P144" s="82">
        <f>IF(N7&gt;0,(N144+N145)/N7,0)</f>
        <v>0</v>
      </c>
      <c r="Q144" s="83"/>
      <c r="R144" s="83"/>
      <c r="S144" s="84"/>
      <c r="T144" s="100"/>
      <c r="U144" s="101"/>
    </row>
    <row r="145" spans="1:21" ht="35.25" customHeight="1">
      <c r="A145" s="112">
        <v>4</v>
      </c>
      <c r="B145" s="113"/>
      <c r="C145" s="75" t="s">
        <v>78</v>
      </c>
      <c r="D145" s="76"/>
      <c r="E145" s="76"/>
      <c r="F145" s="76"/>
      <c r="G145" s="77"/>
      <c r="H145" s="78"/>
      <c r="I145" s="79"/>
      <c r="J145" s="78"/>
      <c r="K145" s="79"/>
      <c r="L145" s="78"/>
      <c r="M145" s="79"/>
      <c r="N145" s="97">
        <f t="shared" si="10"/>
        <v>0</v>
      </c>
      <c r="O145" s="98"/>
      <c r="P145" s="85"/>
      <c r="Q145" s="86"/>
      <c r="R145" s="86"/>
      <c r="S145" s="87"/>
      <c r="T145" s="100"/>
      <c r="U145" s="101"/>
    </row>
    <row r="146" spans="1:19" ht="35.25" customHeight="1">
      <c r="A146" s="112">
        <v>5</v>
      </c>
      <c r="B146" s="113"/>
      <c r="C146" s="75" t="s">
        <v>86</v>
      </c>
      <c r="D146" s="76"/>
      <c r="E146" s="76"/>
      <c r="F146" s="76"/>
      <c r="G146" s="77"/>
      <c r="H146" s="78"/>
      <c r="I146" s="79"/>
      <c r="J146" s="78"/>
      <c r="K146" s="79"/>
      <c r="L146" s="78"/>
      <c r="M146" s="79"/>
      <c r="N146" s="97">
        <f t="shared" si="10"/>
        <v>0</v>
      </c>
      <c r="O146" s="98"/>
      <c r="P146" s="118"/>
      <c r="Q146" s="118"/>
      <c r="R146" s="67"/>
      <c r="S146" s="68"/>
    </row>
    <row r="147" spans="1:19" ht="35.25" customHeight="1">
      <c r="A147" s="112">
        <v>6</v>
      </c>
      <c r="B147" s="113"/>
      <c r="C147" s="75" t="s">
        <v>87</v>
      </c>
      <c r="D147" s="76"/>
      <c r="E147" s="76"/>
      <c r="F147" s="76"/>
      <c r="G147" s="77"/>
      <c r="H147" s="78"/>
      <c r="I147" s="79"/>
      <c r="J147" s="78"/>
      <c r="K147" s="79"/>
      <c r="L147" s="78"/>
      <c r="M147" s="79"/>
      <c r="N147" s="97">
        <f t="shared" si="10"/>
        <v>0</v>
      </c>
      <c r="O147" s="98"/>
      <c r="P147" s="118"/>
      <c r="Q147" s="118"/>
      <c r="R147" s="67"/>
      <c r="S147" s="68"/>
    </row>
    <row r="148" spans="1:19" ht="35.25" customHeight="1" thickBot="1">
      <c r="A148" s="114">
        <v>7</v>
      </c>
      <c r="B148" s="115"/>
      <c r="C148" s="128" t="s">
        <v>75</v>
      </c>
      <c r="D148" s="129"/>
      <c r="E148" s="129"/>
      <c r="F148" s="129"/>
      <c r="G148" s="130"/>
      <c r="H148" s="122"/>
      <c r="I148" s="123"/>
      <c r="J148" s="122"/>
      <c r="K148" s="123"/>
      <c r="L148" s="122"/>
      <c r="M148" s="123"/>
      <c r="N148" s="124">
        <f t="shared" si="10"/>
        <v>0</v>
      </c>
      <c r="O148" s="125"/>
      <c r="P148" s="126"/>
      <c r="Q148" s="126"/>
      <c r="R148" s="69"/>
      <c r="S148" s="70"/>
    </row>
    <row r="150" spans="1:19" ht="15" customHeight="1">
      <c r="A150" s="127" t="s">
        <v>88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1:19" ht="15" customHeight="1">
      <c r="A151" s="99" t="s">
        <v>80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="73" customFormat="1" ht="15.75">
      <c r="K152" s="74"/>
    </row>
  </sheetData>
  <sheetProtection password="CF0B" sheet="1" formatCells="0" formatColumns="0" formatRows="0" insertColumns="0" insertRows="0" deleteColumns="0" deleteRows="0"/>
  <mergeCells count="367">
    <mergeCell ref="A98:A102"/>
    <mergeCell ref="B98:C102"/>
    <mergeCell ref="D98:D102"/>
    <mergeCell ref="E98:E102"/>
    <mergeCell ref="A104:S104"/>
    <mergeCell ref="A105:A106"/>
    <mergeCell ref="B105:C106"/>
    <mergeCell ref="F105:F106"/>
    <mergeCell ref="G105:I105"/>
    <mergeCell ref="J105:L105"/>
    <mergeCell ref="A88:A92"/>
    <mergeCell ref="B88:C92"/>
    <mergeCell ref="D88:D92"/>
    <mergeCell ref="E88:E92"/>
    <mergeCell ref="A93:A97"/>
    <mergeCell ref="B93:C97"/>
    <mergeCell ref="D93:E97"/>
    <mergeCell ref="A78:A82"/>
    <mergeCell ref="B78:C82"/>
    <mergeCell ref="D78:D82"/>
    <mergeCell ref="E78:E82"/>
    <mergeCell ref="A83:A87"/>
    <mergeCell ref="B83:C87"/>
    <mergeCell ref="D83:D87"/>
    <mergeCell ref="E83:E87"/>
    <mergeCell ref="J71:L71"/>
    <mergeCell ref="M71:O71"/>
    <mergeCell ref="P71:R71"/>
    <mergeCell ref="S71:U71"/>
    <mergeCell ref="A73:A77"/>
    <mergeCell ref="B73:C77"/>
    <mergeCell ref="D73:D77"/>
    <mergeCell ref="E73:E77"/>
    <mergeCell ref="A64:A68"/>
    <mergeCell ref="B64:C68"/>
    <mergeCell ref="D64:D68"/>
    <mergeCell ref="E64:E68"/>
    <mergeCell ref="A71:A72"/>
    <mergeCell ref="B71:C72"/>
    <mergeCell ref="D71:E71"/>
    <mergeCell ref="A70:O70"/>
    <mergeCell ref="F71:F72"/>
    <mergeCell ref="G71:I71"/>
    <mergeCell ref="A54:A58"/>
    <mergeCell ref="B54:C58"/>
    <mergeCell ref="D54:D58"/>
    <mergeCell ref="E54:E58"/>
    <mergeCell ref="A59:A63"/>
    <mergeCell ref="B59:C63"/>
    <mergeCell ref="D59:D63"/>
    <mergeCell ref="E59:E63"/>
    <mergeCell ref="A44:A48"/>
    <mergeCell ref="B44:C48"/>
    <mergeCell ref="D44:D48"/>
    <mergeCell ref="E44:E48"/>
    <mergeCell ref="A49:A53"/>
    <mergeCell ref="B49:C53"/>
    <mergeCell ref="D49:D53"/>
    <mergeCell ref="E49:E53"/>
    <mergeCell ref="A39:A43"/>
    <mergeCell ref="B39:C43"/>
    <mergeCell ref="D39:D43"/>
    <mergeCell ref="E39:E43"/>
    <mergeCell ref="A37:A38"/>
    <mergeCell ref="B37:C38"/>
    <mergeCell ref="D37:E37"/>
    <mergeCell ref="A33:S33"/>
    <mergeCell ref="A34:S34"/>
    <mergeCell ref="B30:G30"/>
    <mergeCell ref="M37:O37"/>
    <mergeCell ref="P37:R37"/>
    <mergeCell ref="S37:U37"/>
    <mergeCell ref="A36:O36"/>
    <mergeCell ref="R28:S28"/>
    <mergeCell ref="P29:Q29"/>
    <mergeCell ref="R29:S29"/>
    <mergeCell ref="P28:Q28"/>
    <mergeCell ref="F37:F38"/>
    <mergeCell ref="G37:I37"/>
    <mergeCell ref="J37:L37"/>
    <mergeCell ref="R30:S30"/>
    <mergeCell ref="A31:S31"/>
    <mergeCell ref="A32:S32"/>
    <mergeCell ref="N29:O29"/>
    <mergeCell ref="H30:I30"/>
    <mergeCell ref="J30:K30"/>
    <mergeCell ref="L30:M30"/>
    <mergeCell ref="N30:O30"/>
    <mergeCell ref="P30:Q30"/>
    <mergeCell ref="D28:G28"/>
    <mergeCell ref="H28:I28"/>
    <mergeCell ref="J28:K28"/>
    <mergeCell ref="L28:M28"/>
    <mergeCell ref="N28:O28"/>
    <mergeCell ref="B29:C29"/>
    <mergeCell ref="D29:G29"/>
    <mergeCell ref="H29:I29"/>
    <mergeCell ref="J29:K29"/>
    <mergeCell ref="L29:M29"/>
    <mergeCell ref="R26:S26"/>
    <mergeCell ref="A27:A29"/>
    <mergeCell ref="B27:G27"/>
    <mergeCell ref="H27:I27"/>
    <mergeCell ref="J27:K27"/>
    <mergeCell ref="L27:M27"/>
    <mergeCell ref="N27:O27"/>
    <mergeCell ref="P27:Q27"/>
    <mergeCell ref="R27:S27"/>
    <mergeCell ref="B28:C28"/>
    <mergeCell ref="B26:G26"/>
    <mergeCell ref="H26:I26"/>
    <mergeCell ref="J26:K26"/>
    <mergeCell ref="L26:M26"/>
    <mergeCell ref="N26:O26"/>
    <mergeCell ref="P26:Q26"/>
    <mergeCell ref="B24:C24"/>
    <mergeCell ref="D24:E24"/>
    <mergeCell ref="F24:G24"/>
    <mergeCell ref="H24:I24"/>
    <mergeCell ref="P24:Q24"/>
    <mergeCell ref="R24:S24"/>
    <mergeCell ref="J25:K25"/>
    <mergeCell ref="P23:Q23"/>
    <mergeCell ref="R23:S23"/>
    <mergeCell ref="J24:K24"/>
    <mergeCell ref="L24:M24"/>
    <mergeCell ref="N24:O24"/>
    <mergeCell ref="L25:M25"/>
    <mergeCell ref="N25:O25"/>
    <mergeCell ref="P25:Q25"/>
    <mergeCell ref="R25:S25"/>
    <mergeCell ref="R22:S22"/>
    <mergeCell ref="A23:A25"/>
    <mergeCell ref="B23:G23"/>
    <mergeCell ref="H23:I23"/>
    <mergeCell ref="J23:K23"/>
    <mergeCell ref="L23:M23"/>
    <mergeCell ref="N23:O23"/>
    <mergeCell ref="B25:C25"/>
    <mergeCell ref="D25:G25"/>
    <mergeCell ref="H25:I25"/>
    <mergeCell ref="P21:Q21"/>
    <mergeCell ref="R21:S21"/>
    <mergeCell ref="C20:G20"/>
    <mergeCell ref="H20:I20"/>
    <mergeCell ref="C22:G22"/>
    <mergeCell ref="H22:I22"/>
    <mergeCell ref="J22:K22"/>
    <mergeCell ref="L22:M22"/>
    <mergeCell ref="N22:O22"/>
    <mergeCell ref="P22:Q22"/>
    <mergeCell ref="R20:S20"/>
    <mergeCell ref="C19:G19"/>
    <mergeCell ref="H19:I19"/>
    <mergeCell ref="J19:K19"/>
    <mergeCell ref="L19:M19"/>
    <mergeCell ref="C21:G21"/>
    <mergeCell ref="H21:I21"/>
    <mergeCell ref="J21:K21"/>
    <mergeCell ref="L21:M21"/>
    <mergeCell ref="N21:O21"/>
    <mergeCell ref="P19:Q19"/>
    <mergeCell ref="R19:S19"/>
    <mergeCell ref="C18:G18"/>
    <mergeCell ref="H18:I18"/>
    <mergeCell ref="J18:K18"/>
    <mergeCell ref="L18:M18"/>
    <mergeCell ref="N18:O18"/>
    <mergeCell ref="R17:S17"/>
    <mergeCell ref="C16:G16"/>
    <mergeCell ref="H16:I16"/>
    <mergeCell ref="P18:Q18"/>
    <mergeCell ref="R18:S18"/>
    <mergeCell ref="J20:K20"/>
    <mergeCell ref="L20:M20"/>
    <mergeCell ref="N20:O20"/>
    <mergeCell ref="P20:Q20"/>
    <mergeCell ref="N19:O19"/>
    <mergeCell ref="C17:G17"/>
    <mergeCell ref="H17:I17"/>
    <mergeCell ref="J17:K17"/>
    <mergeCell ref="L17:M17"/>
    <mergeCell ref="N17:O17"/>
    <mergeCell ref="P17:Q17"/>
    <mergeCell ref="P13:Q13"/>
    <mergeCell ref="R13:S13"/>
    <mergeCell ref="P14:Q14"/>
    <mergeCell ref="R14:S14"/>
    <mergeCell ref="R16:S16"/>
    <mergeCell ref="R15:S15"/>
    <mergeCell ref="L14:M14"/>
    <mergeCell ref="N14:O14"/>
    <mergeCell ref="J16:K16"/>
    <mergeCell ref="L16:M16"/>
    <mergeCell ref="N16:O16"/>
    <mergeCell ref="P16:Q16"/>
    <mergeCell ref="C12:D12"/>
    <mergeCell ref="F12:G12"/>
    <mergeCell ref="C14:D14"/>
    <mergeCell ref="F14:G14"/>
    <mergeCell ref="H14:I14"/>
    <mergeCell ref="J14:K14"/>
    <mergeCell ref="C13:D13"/>
    <mergeCell ref="F13:G13"/>
    <mergeCell ref="H13:I13"/>
    <mergeCell ref="J13:K13"/>
    <mergeCell ref="L13:M13"/>
    <mergeCell ref="N13:O13"/>
    <mergeCell ref="H12:I12"/>
    <mergeCell ref="J12:K12"/>
    <mergeCell ref="L12:M12"/>
    <mergeCell ref="N12:O12"/>
    <mergeCell ref="P10:Q10"/>
    <mergeCell ref="R10:S10"/>
    <mergeCell ref="P11:Q11"/>
    <mergeCell ref="R11:S11"/>
    <mergeCell ref="P12:Q12"/>
    <mergeCell ref="R12:S12"/>
    <mergeCell ref="J10:K10"/>
    <mergeCell ref="L10:M10"/>
    <mergeCell ref="N10:O10"/>
    <mergeCell ref="C11:D11"/>
    <mergeCell ref="F11:G11"/>
    <mergeCell ref="H11:I11"/>
    <mergeCell ref="J11:K11"/>
    <mergeCell ref="L11:M11"/>
    <mergeCell ref="N11:O11"/>
    <mergeCell ref="A6:G6"/>
    <mergeCell ref="R8:S8"/>
    <mergeCell ref="C9:D9"/>
    <mergeCell ref="F9:G9"/>
    <mergeCell ref="H9:I9"/>
    <mergeCell ref="J9:K9"/>
    <mergeCell ref="L9:M9"/>
    <mergeCell ref="N9:O9"/>
    <mergeCell ref="P9:Q9"/>
    <mergeCell ref="R9:S9"/>
    <mergeCell ref="P7:Q7"/>
    <mergeCell ref="R7:S7"/>
    <mergeCell ref="H8:I8"/>
    <mergeCell ref="J8:K8"/>
    <mergeCell ref="L8:M8"/>
    <mergeCell ref="N8:O8"/>
    <mergeCell ref="P8:Q8"/>
    <mergeCell ref="A7:A22"/>
    <mergeCell ref="B7:G7"/>
    <mergeCell ref="H7:I7"/>
    <mergeCell ref="J7:K7"/>
    <mergeCell ref="L7:M7"/>
    <mergeCell ref="N7:O7"/>
    <mergeCell ref="C8:G8"/>
    <mergeCell ref="C10:D10"/>
    <mergeCell ref="F10:G10"/>
    <mergeCell ref="H10:I10"/>
    <mergeCell ref="R5:S5"/>
    <mergeCell ref="H6:I6"/>
    <mergeCell ref="J6:K6"/>
    <mergeCell ref="L6:M6"/>
    <mergeCell ref="N6:O6"/>
    <mergeCell ref="P6:Q6"/>
    <mergeCell ref="R6:S6"/>
    <mergeCell ref="B5:G5"/>
    <mergeCell ref="H5:I5"/>
    <mergeCell ref="J5:K5"/>
    <mergeCell ref="L5:M5"/>
    <mergeCell ref="N5:O5"/>
    <mergeCell ref="P5:Q5"/>
    <mergeCell ref="A1:L1"/>
    <mergeCell ref="A2:C2"/>
    <mergeCell ref="D2:F2"/>
    <mergeCell ref="G2:I2"/>
    <mergeCell ref="C3:F3"/>
    <mergeCell ref="G3:I3"/>
    <mergeCell ref="D117:E121"/>
    <mergeCell ref="D122:E126"/>
    <mergeCell ref="M105:O105"/>
    <mergeCell ref="P105:R105"/>
    <mergeCell ref="S105:U105"/>
    <mergeCell ref="A107:A111"/>
    <mergeCell ref="B107:C111"/>
    <mergeCell ref="D105:E106"/>
    <mergeCell ref="D107:E111"/>
    <mergeCell ref="A138:S138"/>
    <mergeCell ref="A140:G141"/>
    <mergeCell ref="N141:O141"/>
    <mergeCell ref="A112:A116"/>
    <mergeCell ref="B112:C116"/>
    <mergeCell ref="D112:E116"/>
    <mergeCell ref="A117:A121"/>
    <mergeCell ref="B117:C121"/>
    <mergeCell ref="A122:A126"/>
    <mergeCell ref="B122:C126"/>
    <mergeCell ref="H140:I140"/>
    <mergeCell ref="J140:K140"/>
    <mergeCell ref="L140:M140"/>
    <mergeCell ref="N140:O140"/>
    <mergeCell ref="A127:A131"/>
    <mergeCell ref="B127:C131"/>
    <mergeCell ref="A132:A136"/>
    <mergeCell ref="B132:C136"/>
    <mergeCell ref="D127:E131"/>
    <mergeCell ref="D132:E136"/>
    <mergeCell ref="H141:I141"/>
    <mergeCell ref="J141:K141"/>
    <mergeCell ref="L141:M141"/>
    <mergeCell ref="P141:Q141"/>
    <mergeCell ref="L147:M147"/>
    <mergeCell ref="N147:O147"/>
    <mergeCell ref="L145:M145"/>
    <mergeCell ref="H146:I146"/>
    <mergeCell ref="C145:G145"/>
    <mergeCell ref="A150:S150"/>
    <mergeCell ref="P147:Q147"/>
    <mergeCell ref="H147:I147"/>
    <mergeCell ref="J147:K147"/>
    <mergeCell ref="J146:K146"/>
    <mergeCell ref="L146:M146"/>
    <mergeCell ref="C148:G148"/>
    <mergeCell ref="H148:I148"/>
    <mergeCell ref="J148:K148"/>
    <mergeCell ref="L148:M148"/>
    <mergeCell ref="N148:O148"/>
    <mergeCell ref="P148:Q148"/>
    <mergeCell ref="J142:K142"/>
    <mergeCell ref="L142:M142"/>
    <mergeCell ref="P142:Q142"/>
    <mergeCell ref="N145:O145"/>
    <mergeCell ref="P146:Q146"/>
    <mergeCell ref="J144:K144"/>
    <mergeCell ref="L144:M144"/>
    <mergeCell ref="C147:G147"/>
    <mergeCell ref="N144:O144"/>
    <mergeCell ref="C146:G146"/>
    <mergeCell ref="H145:I145"/>
    <mergeCell ref="J145:K145"/>
    <mergeCell ref="P143:Q143"/>
    <mergeCell ref="C143:G143"/>
    <mergeCell ref="N146:O146"/>
    <mergeCell ref="C144:G144"/>
    <mergeCell ref="H144:I144"/>
    <mergeCell ref="A146:B146"/>
    <mergeCell ref="A147:B147"/>
    <mergeCell ref="A148:B148"/>
    <mergeCell ref="A142:B142"/>
    <mergeCell ref="A143:B143"/>
    <mergeCell ref="A144:B144"/>
    <mergeCell ref="A145:B145"/>
    <mergeCell ref="A151:S151"/>
    <mergeCell ref="T144:U145"/>
    <mergeCell ref="C15:G15"/>
    <mergeCell ref="H15:I15"/>
    <mergeCell ref="J15:K15"/>
    <mergeCell ref="L15:M15"/>
    <mergeCell ref="N15:O15"/>
    <mergeCell ref="P15:Q15"/>
    <mergeCell ref="N142:O142"/>
    <mergeCell ref="H143:I143"/>
    <mergeCell ref="C142:G142"/>
    <mergeCell ref="H142:I142"/>
    <mergeCell ref="P140:S140"/>
    <mergeCell ref="P144:S145"/>
    <mergeCell ref="M1:O1"/>
    <mergeCell ref="J2:O2"/>
    <mergeCell ref="J3:O3"/>
    <mergeCell ref="J143:K143"/>
    <mergeCell ref="L143:M143"/>
    <mergeCell ref="N143:O143"/>
  </mergeCells>
  <dataValidations count="12">
    <dataValidation type="whole" allowBlank="1" showInputMessage="1" showErrorMessage="1" sqref="G39:G43 S39:S43 P39:P43 M39:M43 J39:J43">
      <formula1>$D$39</formula1>
      <formula2>$E$39</formula2>
    </dataValidation>
    <dataValidation type="whole" allowBlank="1" showInputMessage="1" showErrorMessage="1" sqref="G44:G48 S44:S48 P44:P48 M44:M48 J44:J48">
      <formula1>$D$44</formula1>
      <formula2>$E$44</formula2>
    </dataValidation>
    <dataValidation type="whole" allowBlank="1" showInputMessage="1" showErrorMessage="1" sqref="G49:G53 S49:S53 P49:P53 M49:M53 J49:J53">
      <formula1>$D$49</formula1>
      <formula2>$E$49</formula2>
    </dataValidation>
    <dataValidation type="whole" allowBlank="1" showInputMessage="1" showErrorMessage="1" sqref="G54:G58 S54:S58 P54:P58 M54:M58 J54:J58">
      <formula1>$D$54</formula1>
      <formula2>$E$54</formula2>
    </dataValidation>
    <dataValidation type="whole" allowBlank="1" showInputMessage="1" showErrorMessage="1" sqref="G59:G63 S59:S63 P59:P63 M59:M63 J59:J63">
      <formula1>$D$59</formula1>
      <formula2>$E$59</formula2>
    </dataValidation>
    <dataValidation type="whole" allowBlank="1" showInputMessage="1" showErrorMessage="1" sqref="G64:G68 S64:S68 P64:P68 M64:M68 J64:J68">
      <formula1>$D$64</formula1>
      <formula2>$E$64</formula2>
    </dataValidation>
    <dataValidation type="whole" allowBlank="1" showInputMessage="1" showErrorMessage="1" sqref="G73:G77 S73:S77 P73:P77 M73:M77 J73:J77">
      <formula1>$D$73</formula1>
      <formula2>$E$73</formula2>
    </dataValidation>
    <dataValidation type="whole" allowBlank="1" showInputMessage="1" showErrorMessage="1" sqref="G78:G82 S78:S82 P78:P82 M78:M82 J78:J82">
      <formula1>$D$78</formula1>
      <formula2>$E$78</formula2>
    </dataValidation>
    <dataValidation type="whole" allowBlank="1" showInputMessage="1" showErrorMessage="1" sqref="G83:G87 S83:S87 P83:P87 M83:M87 J83:J87">
      <formula1>$D$83</formula1>
      <formula2>$E$83</formula2>
    </dataValidation>
    <dataValidation type="whole" allowBlank="1" showInputMessage="1" showErrorMessage="1" sqref="G88:G92 S88:S92 P88:P92 M88:M92 J88:J92">
      <formula1>$D$88</formula1>
      <formula2>$E$88</formula2>
    </dataValidation>
    <dataValidation type="whole" allowBlank="1" showInputMessage="1" showErrorMessage="1" sqref="G93:G97 S93:S97 P93:P97 M93:M97 J93:J97">
      <formula1>$D$93</formula1>
      <formula2>$E$93</formula2>
    </dataValidation>
    <dataValidation type="whole" allowBlank="1" showInputMessage="1" showErrorMessage="1" sqref="G98:G102 S98:S102 P98:P102 M98:M102 J98:J102">
      <formula1>$D$98</formula1>
      <formula2>$E$98</formula2>
    </dataValidation>
  </dataValidations>
  <printOptions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81" r:id="rId1"/>
  <headerFooter>
    <oddHeader>&amp;RZałącznik nr 3 do zarządzenia nr 40 Rektora UJ z 28 marca 2017 r.</oddHeader>
    <oddFooter>&amp;C&amp;P</oddFooter>
  </headerFooter>
  <rowBreaks count="4" manualBreakCount="4">
    <brk id="35" max="18" man="1"/>
    <brk id="69" max="18" man="1"/>
    <brk id="103" max="18" man="1"/>
    <brk id="1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2017-03-30T07:09:46Z</dcterms:modified>
  <cp:category/>
  <cp:version/>
  <cp:contentType/>
  <cp:contentStatus/>
</cp:coreProperties>
</file>